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29 stopaj değişikliği etkisi\"/>
    </mc:Choice>
  </mc:AlternateContent>
  <xr:revisionPtr revIDLastSave="0" documentId="13_ncr:1_{235637A3-A26E-469E-A6AD-F3ED5A8D8C7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arametreler" sheetId="1" r:id="rId1"/>
    <sheet name="Hesaplamalar" sheetId="2" r:id="rId2"/>
    <sheet name="Senaryolar" sheetId="3" r:id="rId3"/>
  </sheets>
  <definedNames>
    <definedName name="birikim">Parametreler!$B$1</definedName>
    <definedName name="gfaiz">Parametreler!$B$2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2" i="3"/>
  <c r="B4" i="3" s="1"/>
  <c r="H5" i="2"/>
  <c r="I5" i="2" s="1"/>
  <c r="J5" i="2" s="1"/>
  <c r="K5" i="2" s="1"/>
  <c r="H6" i="2" s="1"/>
  <c r="I4" i="2"/>
  <c r="J4" i="2"/>
  <c r="K4" i="2" s="1"/>
  <c r="H4" i="2"/>
  <c r="K3" i="2"/>
  <c r="J3" i="2"/>
  <c r="I3" i="2"/>
  <c r="H3" i="2"/>
  <c r="B5" i="2"/>
  <c r="C5" i="2"/>
  <c r="D5" i="2" s="1"/>
  <c r="E4" i="2"/>
  <c r="D4" i="2"/>
  <c r="C4" i="2"/>
  <c r="B4" i="2"/>
  <c r="E3" i="2"/>
  <c r="D3" i="2"/>
  <c r="C3" i="2"/>
  <c r="B3" i="2"/>
  <c r="C10" i="3" l="1"/>
  <c r="B10" i="3"/>
  <c r="B3" i="3"/>
  <c r="I6" i="2"/>
  <c r="E5" i="2"/>
  <c r="B6" i="2" s="1"/>
  <c r="C9" i="3" l="1"/>
  <c r="B9" i="3"/>
  <c r="J6" i="2"/>
  <c r="K6" i="2"/>
  <c r="H7" i="2" s="1"/>
  <c r="C6" i="2"/>
  <c r="C13" i="3" l="1"/>
  <c r="C12" i="3"/>
  <c r="G1" i="3" s="1"/>
  <c r="I7" i="2"/>
  <c r="D6" i="2"/>
  <c r="E6" i="2"/>
  <c r="B7" i="2" s="1"/>
  <c r="J7" i="2" l="1"/>
  <c r="K7" i="2"/>
  <c r="H8" i="2" s="1"/>
  <c r="C7" i="2"/>
  <c r="I8" i="2" l="1"/>
  <c r="D7" i="2"/>
  <c r="E7" i="2" s="1"/>
  <c r="B8" i="2" s="1"/>
  <c r="J8" i="2" l="1"/>
  <c r="K8" i="2"/>
  <c r="H9" i="2" s="1"/>
  <c r="C8" i="2"/>
  <c r="I9" i="2" l="1"/>
  <c r="D8" i="2"/>
  <c r="E8" i="2" s="1"/>
  <c r="B9" i="2" s="1"/>
  <c r="J9" i="2" l="1"/>
  <c r="K9" i="2"/>
  <c r="H10" i="2" s="1"/>
  <c r="C9" i="2"/>
  <c r="I10" i="2" l="1"/>
  <c r="D9" i="2"/>
  <c r="E9" i="2"/>
  <c r="B10" i="2" s="1"/>
  <c r="J10" i="2" l="1"/>
  <c r="K10" i="2"/>
  <c r="H11" i="2" s="1"/>
  <c r="C10" i="2"/>
  <c r="I11" i="2" l="1"/>
  <c r="D10" i="2"/>
  <c r="E10" i="2"/>
  <c r="B11" i="2" s="1"/>
  <c r="J11" i="2" l="1"/>
  <c r="K11" i="2"/>
  <c r="H12" i="2" s="1"/>
  <c r="C11" i="2"/>
  <c r="I12" i="2" l="1"/>
  <c r="D11" i="2"/>
  <c r="E11" i="2"/>
  <c r="B12" i="2" s="1"/>
  <c r="J12" i="2" l="1"/>
  <c r="K12" i="2"/>
  <c r="H13" i="2" s="1"/>
  <c r="C12" i="2"/>
  <c r="I13" i="2" l="1"/>
  <c r="D12" i="2"/>
  <c r="E12" i="2" s="1"/>
  <c r="B13" i="2" s="1"/>
  <c r="J13" i="2" l="1"/>
  <c r="K13" i="2"/>
  <c r="H14" i="2" s="1"/>
  <c r="C13" i="2"/>
  <c r="I14" i="2" l="1"/>
  <c r="D13" i="2"/>
  <c r="E13" i="2"/>
  <c r="B14" i="2" s="1"/>
  <c r="J14" i="2" l="1"/>
  <c r="K14" i="2"/>
  <c r="H15" i="2" s="1"/>
  <c r="C14" i="2"/>
  <c r="I15" i="2" l="1"/>
  <c r="D14" i="2"/>
  <c r="E14" i="2"/>
  <c r="B15" i="2" s="1"/>
  <c r="J15" i="2" l="1"/>
  <c r="K15" i="2" s="1"/>
  <c r="H16" i="2" s="1"/>
  <c r="C15" i="2"/>
  <c r="I16" i="2" l="1"/>
  <c r="D15" i="2"/>
  <c r="E15" i="2" s="1"/>
  <c r="B16" i="2" s="1"/>
  <c r="J16" i="2" l="1"/>
  <c r="K16" i="2" s="1"/>
  <c r="H17" i="2" s="1"/>
  <c r="C16" i="2"/>
  <c r="I17" i="2" l="1"/>
  <c r="D16" i="2"/>
  <c r="E16" i="2"/>
  <c r="B17" i="2" s="1"/>
  <c r="J17" i="2" l="1"/>
  <c r="K17" i="2"/>
  <c r="H18" i="2" s="1"/>
  <c r="C17" i="2"/>
  <c r="I18" i="2" l="1"/>
  <c r="D17" i="2"/>
  <c r="E17" i="2" s="1"/>
  <c r="B18" i="2" s="1"/>
  <c r="J18" i="2" l="1"/>
  <c r="K18" i="2"/>
  <c r="H19" i="2" s="1"/>
  <c r="C18" i="2"/>
  <c r="I19" i="2" l="1"/>
  <c r="D18" i="2"/>
  <c r="E18" i="2"/>
  <c r="B19" i="2" s="1"/>
  <c r="J19" i="2" l="1"/>
  <c r="K19" i="2"/>
  <c r="H20" i="2" s="1"/>
  <c r="C19" i="2"/>
  <c r="I20" i="2" l="1"/>
  <c r="D19" i="2"/>
  <c r="E19" i="2"/>
  <c r="B20" i="2" s="1"/>
  <c r="J20" i="2" l="1"/>
  <c r="K20" i="2"/>
  <c r="H21" i="2" s="1"/>
  <c r="C20" i="2"/>
  <c r="I21" i="2" l="1"/>
  <c r="D20" i="2"/>
  <c r="E20" i="2" s="1"/>
  <c r="B21" i="2" s="1"/>
  <c r="J21" i="2" l="1"/>
  <c r="K21" i="2"/>
  <c r="H22" i="2" s="1"/>
  <c r="C21" i="2"/>
  <c r="I22" i="2" l="1"/>
  <c r="D21" i="2"/>
  <c r="E21" i="2" s="1"/>
  <c r="B22" i="2" s="1"/>
  <c r="J22" i="2" l="1"/>
  <c r="K22" i="2"/>
  <c r="H23" i="2" s="1"/>
  <c r="C22" i="2"/>
  <c r="I23" i="2" l="1"/>
  <c r="D22" i="2"/>
  <c r="E22" i="2"/>
  <c r="B23" i="2" s="1"/>
  <c r="J23" i="2" l="1"/>
  <c r="K23" i="2"/>
  <c r="H24" i="2" s="1"/>
  <c r="C23" i="2"/>
  <c r="I24" i="2" l="1"/>
  <c r="D23" i="2"/>
  <c r="E23" i="2"/>
  <c r="B24" i="2" s="1"/>
  <c r="J24" i="2" l="1"/>
  <c r="K24" i="2" s="1"/>
  <c r="H25" i="2" s="1"/>
  <c r="C24" i="2"/>
  <c r="I25" i="2" l="1"/>
  <c r="D24" i="2"/>
  <c r="E24" i="2"/>
  <c r="B25" i="2" s="1"/>
  <c r="J25" i="2" l="1"/>
  <c r="K25" i="2" s="1"/>
  <c r="H26" i="2" s="1"/>
  <c r="C25" i="2"/>
  <c r="I26" i="2" l="1"/>
  <c r="D25" i="2"/>
  <c r="E25" i="2" s="1"/>
  <c r="B26" i="2" s="1"/>
  <c r="J26" i="2" l="1"/>
  <c r="K26" i="2"/>
  <c r="H27" i="2" s="1"/>
  <c r="C26" i="2"/>
  <c r="I27" i="2" l="1"/>
  <c r="D26" i="2"/>
  <c r="E26" i="2"/>
  <c r="B27" i="2" s="1"/>
  <c r="J27" i="2" l="1"/>
  <c r="K27" i="2"/>
  <c r="H28" i="2" s="1"/>
  <c r="C27" i="2"/>
  <c r="I28" i="2" l="1"/>
  <c r="D27" i="2"/>
  <c r="E27" i="2"/>
  <c r="B28" i="2" s="1"/>
  <c r="J28" i="2" l="1"/>
  <c r="K28" i="2"/>
  <c r="H29" i="2" s="1"/>
  <c r="C28" i="2"/>
  <c r="I29" i="2" l="1"/>
  <c r="D28" i="2"/>
  <c r="E28" i="2"/>
  <c r="B29" i="2" s="1"/>
  <c r="J29" i="2" l="1"/>
  <c r="K29" i="2"/>
  <c r="H30" i="2" s="1"/>
  <c r="C29" i="2"/>
  <c r="I30" i="2" l="1"/>
  <c r="D29" i="2"/>
  <c r="E29" i="2"/>
  <c r="B30" i="2" s="1"/>
  <c r="J30" i="2" l="1"/>
  <c r="K30" i="2"/>
  <c r="H31" i="2" s="1"/>
  <c r="C30" i="2"/>
  <c r="I31" i="2" l="1"/>
  <c r="D30" i="2"/>
  <c r="E30" i="2"/>
  <c r="B31" i="2" s="1"/>
  <c r="J31" i="2" l="1"/>
  <c r="K31" i="2"/>
  <c r="H32" i="2" s="1"/>
  <c r="C31" i="2"/>
  <c r="I32" i="2" l="1"/>
  <c r="D31" i="2"/>
  <c r="E31" i="2" s="1"/>
  <c r="B32" i="2" s="1"/>
  <c r="J32" i="2" l="1"/>
  <c r="K32" i="2"/>
  <c r="H33" i="2" s="1"/>
  <c r="C32" i="2"/>
  <c r="I33" i="2" l="1"/>
  <c r="D32" i="2"/>
  <c r="E32" i="2"/>
  <c r="B33" i="2" s="1"/>
  <c r="J33" i="2" l="1"/>
  <c r="K33" i="2" s="1"/>
  <c r="H34" i="2" s="1"/>
  <c r="C33" i="2"/>
  <c r="I34" i="2" l="1"/>
  <c r="D33" i="2"/>
  <c r="E33" i="2"/>
  <c r="B34" i="2" s="1"/>
  <c r="J34" i="2" l="1"/>
  <c r="K34" i="2"/>
  <c r="H35" i="2" s="1"/>
  <c r="C34" i="2"/>
  <c r="I35" i="2" l="1"/>
  <c r="D34" i="2"/>
  <c r="E34" i="2"/>
  <c r="B35" i="2" s="1"/>
  <c r="J35" i="2" l="1"/>
  <c r="K35" i="2"/>
  <c r="H36" i="2" s="1"/>
  <c r="C35" i="2"/>
  <c r="I36" i="2" l="1"/>
  <c r="D35" i="2"/>
  <c r="E35" i="2" s="1"/>
  <c r="B36" i="2" s="1"/>
  <c r="J36" i="2" l="1"/>
  <c r="K36" i="2"/>
  <c r="H37" i="2" s="1"/>
  <c r="C36" i="2"/>
  <c r="I37" i="2" l="1"/>
  <c r="D36" i="2"/>
  <c r="E36" i="2" s="1"/>
  <c r="B37" i="2" s="1"/>
  <c r="J37" i="2" l="1"/>
  <c r="K37" i="2"/>
  <c r="H38" i="2" s="1"/>
  <c r="C37" i="2"/>
  <c r="I38" i="2" l="1"/>
  <c r="D37" i="2"/>
  <c r="E37" i="2"/>
  <c r="B38" i="2" s="1"/>
  <c r="J38" i="2" l="1"/>
  <c r="K38" i="2"/>
  <c r="H39" i="2" s="1"/>
  <c r="C38" i="2"/>
  <c r="I39" i="2" l="1"/>
  <c r="D38" i="2"/>
  <c r="E38" i="2"/>
  <c r="B39" i="2" s="1"/>
  <c r="J39" i="2" l="1"/>
  <c r="K39" i="2" s="1"/>
  <c r="H40" i="2" s="1"/>
  <c r="C39" i="2"/>
  <c r="I40" i="2" l="1"/>
  <c r="D39" i="2"/>
  <c r="E39" i="2" s="1"/>
  <c r="B40" i="2" s="1"/>
  <c r="J40" i="2" l="1"/>
  <c r="K40" i="2"/>
  <c r="H41" i="2" s="1"/>
  <c r="C40" i="2"/>
  <c r="I41" i="2" l="1"/>
  <c r="D40" i="2"/>
  <c r="E40" i="2" s="1"/>
  <c r="B41" i="2" s="1"/>
  <c r="J41" i="2" l="1"/>
  <c r="K41" i="2"/>
  <c r="H42" i="2" s="1"/>
  <c r="C41" i="2"/>
  <c r="I42" i="2" l="1"/>
  <c r="D41" i="2"/>
  <c r="E41" i="2" s="1"/>
  <c r="B42" i="2" s="1"/>
  <c r="J42" i="2" l="1"/>
  <c r="K42" i="2"/>
  <c r="H43" i="2" s="1"/>
  <c r="C42" i="2"/>
  <c r="I43" i="2" l="1"/>
  <c r="D42" i="2"/>
  <c r="E42" i="2"/>
  <c r="B43" i="2" s="1"/>
  <c r="J43" i="2" l="1"/>
  <c r="K43" i="2"/>
  <c r="H44" i="2" s="1"/>
  <c r="C43" i="2"/>
  <c r="I44" i="2" l="1"/>
  <c r="D43" i="2"/>
  <c r="E43" i="2"/>
  <c r="B44" i="2" s="1"/>
  <c r="J44" i="2" l="1"/>
  <c r="K44" i="2" s="1"/>
  <c r="H45" i="2" s="1"/>
  <c r="C44" i="2"/>
  <c r="I45" i="2" l="1"/>
  <c r="D44" i="2"/>
  <c r="E44" i="2"/>
  <c r="B45" i="2" s="1"/>
  <c r="J45" i="2" l="1"/>
  <c r="K45" i="2" s="1"/>
  <c r="H46" i="2" s="1"/>
  <c r="C45" i="2"/>
  <c r="I46" i="2" l="1"/>
  <c r="D45" i="2"/>
  <c r="E45" i="2"/>
  <c r="B46" i="2" s="1"/>
  <c r="J46" i="2" l="1"/>
  <c r="K46" i="2"/>
  <c r="H47" i="2" s="1"/>
  <c r="C46" i="2"/>
  <c r="I47" i="2" l="1"/>
  <c r="D46" i="2"/>
  <c r="E46" i="2"/>
  <c r="B47" i="2" s="1"/>
  <c r="J47" i="2" l="1"/>
  <c r="K47" i="2" s="1"/>
  <c r="H48" i="2" s="1"/>
  <c r="C47" i="2"/>
  <c r="I48" i="2" l="1"/>
  <c r="D47" i="2"/>
  <c r="E47" i="2" s="1"/>
  <c r="B48" i="2" s="1"/>
  <c r="J48" i="2" l="1"/>
  <c r="K48" i="2"/>
  <c r="H49" i="2" s="1"/>
  <c r="C48" i="2"/>
  <c r="I49" i="2" l="1"/>
  <c r="D48" i="2"/>
  <c r="E48" i="2"/>
  <c r="B49" i="2" s="1"/>
  <c r="J49" i="2" l="1"/>
  <c r="K49" i="2"/>
  <c r="H50" i="2" s="1"/>
  <c r="C49" i="2"/>
  <c r="I50" i="2" l="1"/>
  <c r="D49" i="2"/>
  <c r="E49" i="2"/>
  <c r="B50" i="2" s="1"/>
  <c r="J50" i="2" l="1"/>
  <c r="K50" i="2"/>
  <c r="H51" i="2" s="1"/>
  <c r="C50" i="2"/>
  <c r="I51" i="2" l="1"/>
  <c r="D50" i="2"/>
  <c r="E50" i="2"/>
  <c r="B51" i="2" s="1"/>
  <c r="J51" i="2" l="1"/>
  <c r="K51" i="2"/>
  <c r="H52" i="2" s="1"/>
  <c r="C51" i="2"/>
  <c r="I52" i="2" l="1"/>
  <c r="D51" i="2"/>
  <c r="E51" i="2"/>
  <c r="B52" i="2" s="1"/>
  <c r="J52" i="2" l="1"/>
  <c r="K52" i="2"/>
  <c r="H53" i="2" s="1"/>
  <c r="C52" i="2"/>
  <c r="I53" i="2" l="1"/>
  <c r="D52" i="2"/>
  <c r="E52" i="2" s="1"/>
  <c r="B53" i="2" s="1"/>
  <c r="J53" i="2" l="1"/>
  <c r="K53" i="2"/>
  <c r="H54" i="2" s="1"/>
  <c r="C53" i="2"/>
  <c r="I54" i="2" l="1"/>
  <c r="D53" i="2"/>
  <c r="E53" i="2"/>
  <c r="B54" i="2" s="1"/>
  <c r="J54" i="2" l="1"/>
  <c r="K54" i="2"/>
  <c r="H55" i="2" s="1"/>
  <c r="C54" i="2"/>
  <c r="I55" i="2" l="1"/>
  <c r="D54" i="2"/>
  <c r="E54" i="2"/>
  <c r="B55" i="2" s="1"/>
  <c r="J55" i="2" l="1"/>
  <c r="K55" i="2"/>
  <c r="H56" i="2" s="1"/>
  <c r="C55" i="2"/>
  <c r="I56" i="2" l="1"/>
  <c r="D55" i="2"/>
  <c r="E55" i="2"/>
  <c r="B56" i="2" s="1"/>
  <c r="J56" i="2" l="1"/>
  <c r="K56" i="2" s="1"/>
  <c r="H57" i="2" s="1"/>
  <c r="C56" i="2"/>
  <c r="I57" i="2" l="1"/>
  <c r="D56" i="2"/>
  <c r="E56" i="2"/>
  <c r="B57" i="2" s="1"/>
  <c r="J57" i="2" l="1"/>
  <c r="K57" i="2"/>
  <c r="H58" i="2" s="1"/>
  <c r="C57" i="2"/>
  <c r="I58" i="2" l="1"/>
  <c r="D57" i="2"/>
  <c r="E57" i="2" s="1"/>
  <c r="B58" i="2" s="1"/>
  <c r="J58" i="2" l="1"/>
  <c r="K58" i="2"/>
  <c r="H59" i="2" s="1"/>
  <c r="C58" i="2"/>
  <c r="I59" i="2" l="1"/>
  <c r="D58" i="2"/>
  <c r="E58" i="2"/>
  <c r="B59" i="2" s="1"/>
  <c r="J59" i="2" l="1"/>
  <c r="K59" i="2"/>
  <c r="H60" i="2" s="1"/>
  <c r="C59" i="2"/>
  <c r="I60" i="2" l="1"/>
  <c r="D59" i="2"/>
  <c r="E59" i="2"/>
  <c r="B60" i="2" s="1"/>
  <c r="J60" i="2" l="1"/>
  <c r="K60" i="2"/>
  <c r="H61" i="2" s="1"/>
  <c r="C60" i="2"/>
  <c r="I61" i="2" l="1"/>
  <c r="D60" i="2"/>
  <c r="E60" i="2" s="1"/>
  <c r="B61" i="2" s="1"/>
  <c r="J61" i="2" l="1"/>
  <c r="K61" i="2"/>
  <c r="H62" i="2" s="1"/>
  <c r="C61" i="2"/>
  <c r="I62" i="2" l="1"/>
  <c r="D61" i="2"/>
  <c r="E61" i="2"/>
  <c r="B62" i="2" s="1"/>
  <c r="J62" i="2" l="1"/>
  <c r="K62" i="2"/>
  <c r="H63" i="2" s="1"/>
  <c r="C62" i="2"/>
  <c r="I63" i="2" l="1"/>
  <c r="D62" i="2"/>
  <c r="E62" i="2"/>
  <c r="B63" i="2" s="1"/>
  <c r="J63" i="2" l="1"/>
  <c r="K63" i="2"/>
  <c r="H64" i="2" s="1"/>
  <c r="C63" i="2"/>
  <c r="I64" i="2" l="1"/>
  <c r="D63" i="2"/>
  <c r="E63" i="2" s="1"/>
  <c r="B64" i="2" s="1"/>
  <c r="J64" i="2" l="1"/>
  <c r="K64" i="2"/>
  <c r="H65" i="2" s="1"/>
  <c r="C64" i="2"/>
  <c r="I65" i="2" l="1"/>
  <c r="D64" i="2"/>
  <c r="E64" i="2"/>
  <c r="B65" i="2" s="1"/>
  <c r="J65" i="2" l="1"/>
  <c r="K65" i="2" s="1"/>
  <c r="H66" i="2" s="1"/>
  <c r="C65" i="2"/>
  <c r="I66" i="2" l="1"/>
  <c r="D65" i="2"/>
  <c r="E65" i="2"/>
  <c r="B66" i="2" s="1"/>
  <c r="J66" i="2" l="1"/>
  <c r="K66" i="2"/>
  <c r="H67" i="2" s="1"/>
  <c r="C66" i="2"/>
  <c r="I67" i="2" l="1"/>
  <c r="D66" i="2"/>
  <c r="E66" i="2"/>
  <c r="B67" i="2" s="1"/>
  <c r="J67" i="2" l="1"/>
  <c r="K67" i="2"/>
  <c r="H68" i="2" s="1"/>
  <c r="C67" i="2"/>
  <c r="I68" i="2" l="1"/>
  <c r="D67" i="2"/>
  <c r="E67" i="2"/>
  <c r="B68" i="2" s="1"/>
  <c r="J68" i="2" l="1"/>
  <c r="K68" i="2"/>
  <c r="H69" i="2" s="1"/>
  <c r="C68" i="2"/>
  <c r="I69" i="2" l="1"/>
  <c r="D68" i="2"/>
  <c r="E68" i="2" s="1"/>
  <c r="B69" i="2" s="1"/>
  <c r="J69" i="2" l="1"/>
  <c r="K69" i="2"/>
  <c r="H70" i="2" s="1"/>
  <c r="C69" i="2"/>
  <c r="I70" i="2" l="1"/>
  <c r="D69" i="2"/>
  <c r="E69" i="2"/>
  <c r="B70" i="2" s="1"/>
  <c r="J70" i="2" l="1"/>
  <c r="K70" i="2"/>
  <c r="H71" i="2" s="1"/>
  <c r="C70" i="2"/>
  <c r="I71" i="2" l="1"/>
  <c r="D70" i="2"/>
  <c r="E70" i="2"/>
  <c r="B71" i="2" s="1"/>
  <c r="J71" i="2" l="1"/>
  <c r="K71" i="2"/>
  <c r="H72" i="2" s="1"/>
  <c r="C71" i="2"/>
  <c r="I72" i="2" l="1"/>
  <c r="D71" i="2"/>
  <c r="E71" i="2" s="1"/>
  <c r="B72" i="2" s="1"/>
  <c r="J72" i="2" l="1"/>
  <c r="K72" i="2" s="1"/>
  <c r="H73" i="2" s="1"/>
  <c r="C72" i="2"/>
  <c r="I73" i="2" l="1"/>
  <c r="D72" i="2"/>
  <c r="E72" i="2"/>
  <c r="B73" i="2" s="1"/>
  <c r="J73" i="2" l="1"/>
  <c r="K73" i="2"/>
  <c r="H74" i="2" s="1"/>
  <c r="C73" i="2"/>
  <c r="I74" i="2" l="1"/>
  <c r="D73" i="2"/>
  <c r="E73" i="2" s="1"/>
  <c r="B74" i="2" s="1"/>
  <c r="J74" i="2" l="1"/>
  <c r="K74" i="2"/>
  <c r="H75" i="2" s="1"/>
  <c r="C74" i="2"/>
  <c r="I75" i="2" l="1"/>
  <c r="D74" i="2"/>
  <c r="E74" i="2"/>
  <c r="B75" i="2" s="1"/>
  <c r="J75" i="2" l="1"/>
  <c r="K75" i="2"/>
  <c r="H76" i="2" s="1"/>
  <c r="C75" i="2"/>
  <c r="I76" i="2" l="1"/>
  <c r="D75" i="2"/>
  <c r="E75" i="2"/>
  <c r="B76" i="2" s="1"/>
  <c r="J76" i="2" l="1"/>
  <c r="K76" i="2"/>
  <c r="H77" i="2" s="1"/>
  <c r="C76" i="2"/>
  <c r="I77" i="2" l="1"/>
  <c r="D76" i="2"/>
  <c r="E76" i="2"/>
  <c r="B77" i="2" s="1"/>
  <c r="J77" i="2" l="1"/>
  <c r="K77" i="2"/>
  <c r="H78" i="2" s="1"/>
  <c r="C77" i="2"/>
  <c r="I78" i="2" l="1"/>
  <c r="D77" i="2"/>
  <c r="E77" i="2"/>
  <c r="B78" i="2" s="1"/>
  <c r="J78" i="2" l="1"/>
  <c r="K78" i="2"/>
  <c r="H79" i="2" s="1"/>
  <c r="C78" i="2"/>
  <c r="I79" i="2" l="1"/>
  <c r="D78" i="2"/>
  <c r="E78" i="2"/>
  <c r="B79" i="2" s="1"/>
  <c r="J79" i="2" l="1"/>
  <c r="K79" i="2" s="1"/>
  <c r="H80" i="2" s="1"/>
  <c r="C79" i="2"/>
  <c r="I80" i="2" l="1"/>
  <c r="D79" i="2"/>
  <c r="E79" i="2" s="1"/>
  <c r="B80" i="2" s="1"/>
  <c r="J80" i="2" l="1"/>
  <c r="K80" i="2"/>
  <c r="H81" i="2" s="1"/>
  <c r="C80" i="2"/>
  <c r="I81" i="2" l="1"/>
  <c r="D80" i="2"/>
  <c r="E80" i="2"/>
  <c r="B81" i="2" s="1"/>
  <c r="J81" i="2" l="1"/>
  <c r="K81" i="2"/>
  <c r="H82" i="2" s="1"/>
  <c r="C81" i="2"/>
  <c r="I82" i="2" l="1"/>
  <c r="D81" i="2"/>
  <c r="E81" i="2"/>
  <c r="B82" i="2" s="1"/>
  <c r="J82" i="2" l="1"/>
  <c r="K82" i="2"/>
  <c r="H83" i="2" s="1"/>
  <c r="C82" i="2"/>
  <c r="I83" i="2" l="1"/>
  <c r="D82" i="2"/>
  <c r="E82" i="2"/>
  <c r="B83" i="2" s="1"/>
  <c r="J83" i="2" l="1"/>
  <c r="K83" i="2"/>
  <c r="H84" i="2" s="1"/>
  <c r="C83" i="2"/>
  <c r="I84" i="2" l="1"/>
  <c r="D83" i="2"/>
  <c r="E83" i="2" s="1"/>
  <c r="B84" i="2" s="1"/>
  <c r="J84" i="2" l="1"/>
  <c r="K84" i="2"/>
  <c r="H85" i="2" s="1"/>
  <c r="C84" i="2"/>
  <c r="I85" i="2" l="1"/>
  <c r="D84" i="2"/>
  <c r="E84" i="2" s="1"/>
  <c r="B85" i="2" s="1"/>
  <c r="J85" i="2" l="1"/>
  <c r="K85" i="2"/>
  <c r="H86" i="2" s="1"/>
  <c r="C85" i="2"/>
  <c r="I86" i="2" l="1"/>
  <c r="D85" i="2"/>
  <c r="E85" i="2"/>
  <c r="B86" i="2" s="1"/>
  <c r="J86" i="2" l="1"/>
  <c r="K86" i="2"/>
  <c r="H87" i="2" s="1"/>
  <c r="C86" i="2"/>
  <c r="I87" i="2" l="1"/>
  <c r="D86" i="2"/>
  <c r="E86" i="2"/>
  <c r="B87" i="2" s="1"/>
  <c r="J87" i="2" l="1"/>
  <c r="K87" i="2"/>
  <c r="H88" i="2" s="1"/>
  <c r="C87" i="2"/>
  <c r="I88" i="2" l="1"/>
  <c r="D87" i="2"/>
  <c r="E87" i="2"/>
  <c r="B88" i="2" s="1"/>
  <c r="J88" i="2" l="1"/>
  <c r="K88" i="2" s="1"/>
  <c r="H89" i="2" s="1"/>
  <c r="C88" i="2"/>
  <c r="I89" i="2" l="1"/>
  <c r="D88" i="2"/>
  <c r="E88" i="2"/>
  <c r="B89" i="2" s="1"/>
  <c r="J89" i="2" l="1"/>
  <c r="K89" i="2"/>
  <c r="H90" i="2" s="1"/>
  <c r="C89" i="2"/>
  <c r="I90" i="2" l="1"/>
  <c r="D89" i="2"/>
  <c r="E89" i="2" s="1"/>
  <c r="B90" i="2" s="1"/>
  <c r="J90" i="2" l="1"/>
  <c r="K90" i="2"/>
  <c r="H91" i="2" s="1"/>
  <c r="C90" i="2"/>
  <c r="I91" i="2" l="1"/>
  <c r="D90" i="2"/>
  <c r="E90" i="2"/>
  <c r="B91" i="2" s="1"/>
  <c r="J91" i="2" l="1"/>
  <c r="K91" i="2" s="1"/>
  <c r="H92" i="2" s="1"/>
  <c r="C91" i="2"/>
  <c r="I92" i="2" l="1"/>
  <c r="D91" i="2"/>
  <c r="E91" i="2"/>
  <c r="B92" i="2" s="1"/>
  <c r="J92" i="2" l="1"/>
  <c r="K92" i="2"/>
  <c r="H93" i="2" s="1"/>
  <c r="C92" i="2"/>
  <c r="I93" i="2" l="1"/>
  <c r="D92" i="2"/>
  <c r="E92" i="2"/>
  <c r="B93" i="2" s="1"/>
  <c r="J93" i="2" l="1"/>
  <c r="K93" i="2" s="1"/>
  <c r="H94" i="2" s="1"/>
  <c r="C93" i="2"/>
  <c r="I94" i="2" l="1"/>
  <c r="D93" i="2"/>
  <c r="E93" i="2"/>
  <c r="B94" i="2" s="1"/>
  <c r="J94" i="2" l="1"/>
  <c r="K94" i="2"/>
  <c r="H95" i="2" s="1"/>
  <c r="C94" i="2"/>
  <c r="I95" i="2" l="1"/>
  <c r="D94" i="2"/>
  <c r="E94" i="2"/>
  <c r="B95" i="2" s="1"/>
  <c r="J95" i="2" l="1"/>
  <c r="K95" i="2"/>
  <c r="H96" i="2" s="1"/>
  <c r="C95" i="2"/>
  <c r="I96" i="2" l="1"/>
  <c r="D95" i="2"/>
  <c r="E95" i="2" s="1"/>
  <c r="B96" i="2" s="1"/>
  <c r="J96" i="2" l="1"/>
  <c r="K96" i="2"/>
  <c r="H97" i="2" s="1"/>
  <c r="C96" i="2"/>
  <c r="I97" i="2" l="1"/>
  <c r="D96" i="2"/>
  <c r="E96" i="2"/>
  <c r="B97" i="2" s="1"/>
  <c r="J97" i="2" l="1"/>
  <c r="K97" i="2" s="1"/>
  <c r="H98" i="2" s="1"/>
  <c r="C97" i="2"/>
  <c r="I98" i="2" l="1"/>
  <c r="D97" i="2"/>
  <c r="E97" i="2" s="1"/>
  <c r="B98" i="2" s="1"/>
  <c r="J98" i="2" l="1"/>
  <c r="K98" i="2"/>
  <c r="H99" i="2" s="1"/>
  <c r="C98" i="2"/>
  <c r="I99" i="2" l="1"/>
  <c r="D98" i="2"/>
  <c r="E98" i="2"/>
  <c r="B99" i="2" s="1"/>
  <c r="J99" i="2" l="1"/>
  <c r="K99" i="2"/>
  <c r="H100" i="2" s="1"/>
  <c r="C99" i="2"/>
  <c r="I100" i="2" l="1"/>
  <c r="D99" i="2"/>
  <c r="E99" i="2"/>
  <c r="B100" i="2" s="1"/>
  <c r="J100" i="2" l="1"/>
  <c r="K100" i="2"/>
  <c r="H101" i="2" s="1"/>
  <c r="C100" i="2"/>
  <c r="I101" i="2" l="1"/>
  <c r="D100" i="2"/>
  <c r="E100" i="2" s="1"/>
  <c r="B101" i="2" s="1"/>
  <c r="J101" i="2" l="1"/>
  <c r="K101" i="2"/>
  <c r="H102" i="2" s="1"/>
  <c r="C101" i="2"/>
  <c r="I102" i="2" l="1"/>
  <c r="D101" i="2"/>
  <c r="E101" i="2"/>
  <c r="B102" i="2" s="1"/>
  <c r="J102" i="2" l="1"/>
  <c r="K102" i="2"/>
  <c r="H103" i="2" s="1"/>
  <c r="C102" i="2"/>
  <c r="I103" i="2" l="1"/>
  <c r="D102" i="2"/>
  <c r="E102" i="2"/>
  <c r="B103" i="2" s="1"/>
  <c r="J103" i="2" l="1"/>
  <c r="K103" i="2" s="1"/>
  <c r="H104" i="2" s="1"/>
  <c r="C103" i="2"/>
  <c r="I104" i="2" l="1"/>
  <c r="D103" i="2"/>
  <c r="E103" i="2"/>
  <c r="B104" i="2" s="1"/>
  <c r="J104" i="2" l="1"/>
  <c r="K104" i="2"/>
  <c r="H105" i="2" s="1"/>
  <c r="C104" i="2"/>
  <c r="I105" i="2" l="1"/>
  <c r="D104" i="2"/>
  <c r="E104" i="2"/>
  <c r="B105" i="2" s="1"/>
  <c r="J105" i="2" l="1"/>
  <c r="K105" i="2" s="1"/>
  <c r="H106" i="2" s="1"/>
  <c r="C105" i="2"/>
  <c r="I106" i="2" l="1"/>
  <c r="D105" i="2"/>
  <c r="E105" i="2" s="1"/>
  <c r="B106" i="2" s="1"/>
  <c r="J106" i="2" l="1"/>
  <c r="K106" i="2"/>
  <c r="H107" i="2" s="1"/>
  <c r="C106" i="2"/>
  <c r="I107" i="2" l="1"/>
  <c r="D106" i="2"/>
  <c r="E106" i="2"/>
  <c r="B107" i="2" s="1"/>
  <c r="J107" i="2" l="1"/>
  <c r="K107" i="2"/>
  <c r="H108" i="2" s="1"/>
  <c r="C107" i="2"/>
  <c r="I108" i="2" l="1"/>
  <c r="D107" i="2"/>
  <c r="E107" i="2" s="1"/>
  <c r="B108" i="2" s="1"/>
  <c r="J108" i="2" l="1"/>
  <c r="K108" i="2"/>
  <c r="H109" i="2" s="1"/>
  <c r="C108" i="2"/>
  <c r="I109" i="2" l="1"/>
  <c r="D108" i="2"/>
  <c r="E108" i="2"/>
  <c r="B109" i="2" s="1"/>
  <c r="J109" i="2" l="1"/>
  <c r="K109" i="2"/>
  <c r="H110" i="2" s="1"/>
  <c r="C109" i="2"/>
  <c r="I110" i="2" l="1"/>
  <c r="D109" i="2"/>
  <c r="E109" i="2"/>
  <c r="B110" i="2" s="1"/>
  <c r="J110" i="2" l="1"/>
  <c r="K110" i="2"/>
  <c r="H111" i="2" s="1"/>
  <c r="C110" i="2"/>
  <c r="I111" i="2" l="1"/>
  <c r="D110" i="2"/>
  <c r="E110" i="2"/>
  <c r="B111" i="2" s="1"/>
  <c r="J111" i="2" l="1"/>
  <c r="K111" i="2"/>
  <c r="H112" i="2" s="1"/>
  <c r="C111" i="2"/>
  <c r="I112" i="2" l="1"/>
  <c r="D111" i="2"/>
  <c r="E111" i="2"/>
  <c r="B112" i="2" s="1"/>
  <c r="J112" i="2" l="1"/>
  <c r="K112" i="2" s="1"/>
  <c r="H113" i="2" s="1"/>
  <c r="C112" i="2"/>
  <c r="I113" i="2" l="1"/>
  <c r="D112" i="2"/>
  <c r="E112" i="2"/>
  <c r="B113" i="2" s="1"/>
  <c r="J113" i="2" l="1"/>
  <c r="K113" i="2" s="1"/>
  <c r="H114" i="2" s="1"/>
  <c r="C113" i="2"/>
  <c r="I114" i="2" l="1"/>
  <c r="D113" i="2"/>
  <c r="E113" i="2"/>
  <c r="B114" i="2" s="1"/>
  <c r="J114" i="2" l="1"/>
  <c r="K114" i="2"/>
  <c r="H115" i="2" s="1"/>
  <c r="C114" i="2"/>
  <c r="I115" i="2" l="1"/>
  <c r="D114" i="2"/>
  <c r="E114" i="2"/>
  <c r="B115" i="2" s="1"/>
  <c r="J115" i="2" l="1"/>
  <c r="K115" i="2"/>
  <c r="H116" i="2" s="1"/>
  <c r="C115" i="2"/>
  <c r="I116" i="2" l="1"/>
  <c r="D115" i="2"/>
  <c r="E115" i="2"/>
  <c r="B116" i="2" s="1"/>
  <c r="J116" i="2" l="1"/>
  <c r="K116" i="2"/>
  <c r="H117" i="2" s="1"/>
  <c r="C116" i="2"/>
  <c r="I117" i="2" l="1"/>
  <c r="D116" i="2"/>
  <c r="E116" i="2"/>
  <c r="B117" i="2" s="1"/>
  <c r="J117" i="2" l="1"/>
  <c r="K117" i="2"/>
  <c r="H118" i="2" s="1"/>
  <c r="C117" i="2"/>
  <c r="I118" i="2" l="1"/>
  <c r="D117" i="2"/>
  <c r="E117" i="2" s="1"/>
  <c r="B118" i="2" s="1"/>
  <c r="J118" i="2" l="1"/>
  <c r="K118" i="2"/>
  <c r="H119" i="2" s="1"/>
  <c r="C118" i="2"/>
  <c r="I119" i="2" l="1"/>
  <c r="D118" i="2"/>
  <c r="E118" i="2"/>
  <c r="B119" i="2" s="1"/>
  <c r="J119" i="2" l="1"/>
  <c r="K119" i="2"/>
  <c r="H120" i="2" s="1"/>
  <c r="C119" i="2"/>
  <c r="I120" i="2" l="1"/>
  <c r="D119" i="2"/>
  <c r="E119" i="2" s="1"/>
  <c r="B120" i="2" s="1"/>
  <c r="J120" i="2" l="1"/>
  <c r="K120" i="2" s="1"/>
  <c r="H121" i="2" s="1"/>
  <c r="C120" i="2"/>
  <c r="I121" i="2" l="1"/>
  <c r="D120" i="2"/>
  <c r="E120" i="2" s="1"/>
  <c r="B121" i="2" s="1"/>
  <c r="J121" i="2" l="1"/>
  <c r="K121" i="2"/>
  <c r="H122" i="2" s="1"/>
  <c r="C121" i="2"/>
  <c r="I122" i="2" l="1"/>
  <c r="D121" i="2"/>
  <c r="E121" i="2"/>
  <c r="B122" i="2" s="1"/>
  <c r="J122" i="2" l="1"/>
  <c r="K122" i="2"/>
  <c r="H123" i="2" s="1"/>
  <c r="C122" i="2"/>
  <c r="I123" i="2" l="1"/>
  <c r="D122" i="2"/>
  <c r="E122" i="2"/>
  <c r="B123" i="2" s="1"/>
  <c r="J123" i="2" l="1"/>
  <c r="K123" i="2" s="1"/>
  <c r="H124" i="2" s="1"/>
  <c r="C123" i="2"/>
  <c r="I124" i="2" l="1"/>
  <c r="D123" i="2"/>
  <c r="E123" i="2" s="1"/>
  <c r="B124" i="2" s="1"/>
  <c r="J124" i="2" l="1"/>
  <c r="K124" i="2"/>
  <c r="H125" i="2" s="1"/>
  <c r="C124" i="2"/>
  <c r="I125" i="2" l="1"/>
  <c r="D124" i="2"/>
  <c r="E124" i="2"/>
  <c r="B125" i="2" s="1"/>
  <c r="J125" i="2" l="1"/>
  <c r="K125" i="2" s="1"/>
  <c r="H126" i="2" s="1"/>
  <c r="C125" i="2"/>
  <c r="I126" i="2" l="1"/>
  <c r="D125" i="2"/>
  <c r="E125" i="2"/>
  <c r="B126" i="2" s="1"/>
  <c r="J126" i="2" l="1"/>
  <c r="K126" i="2"/>
  <c r="H127" i="2" s="1"/>
  <c r="C126" i="2"/>
  <c r="I127" i="2" l="1"/>
  <c r="D126" i="2"/>
  <c r="E126" i="2"/>
  <c r="B127" i="2" s="1"/>
  <c r="J127" i="2" l="1"/>
  <c r="K127" i="2"/>
  <c r="H128" i="2" s="1"/>
  <c r="C127" i="2"/>
  <c r="I128" i="2" l="1"/>
  <c r="D127" i="2"/>
  <c r="E127" i="2"/>
  <c r="B128" i="2" s="1"/>
  <c r="J128" i="2" l="1"/>
  <c r="K128" i="2"/>
  <c r="H129" i="2" s="1"/>
  <c r="C128" i="2"/>
  <c r="I129" i="2" l="1"/>
  <c r="D128" i="2"/>
  <c r="E128" i="2"/>
  <c r="B129" i="2" s="1"/>
  <c r="J129" i="2" l="1"/>
  <c r="K129" i="2"/>
  <c r="H130" i="2" s="1"/>
  <c r="C129" i="2"/>
  <c r="I130" i="2" l="1"/>
  <c r="D129" i="2"/>
  <c r="E129" i="2" s="1"/>
  <c r="B130" i="2" s="1"/>
  <c r="J130" i="2" l="1"/>
  <c r="K130" i="2"/>
  <c r="H131" i="2" s="1"/>
  <c r="C130" i="2"/>
  <c r="I131" i="2" l="1"/>
  <c r="D130" i="2"/>
  <c r="E130" i="2" s="1"/>
  <c r="B131" i="2" s="1"/>
  <c r="J131" i="2" l="1"/>
  <c r="K131" i="2"/>
  <c r="H132" i="2" s="1"/>
  <c r="C131" i="2"/>
  <c r="I132" i="2" l="1"/>
  <c r="D131" i="2"/>
  <c r="E131" i="2"/>
  <c r="B132" i="2" s="1"/>
  <c r="J132" i="2" l="1"/>
  <c r="K132" i="2"/>
  <c r="H133" i="2" s="1"/>
  <c r="C132" i="2"/>
  <c r="I133" i="2" l="1"/>
  <c r="D132" i="2"/>
  <c r="E132" i="2"/>
  <c r="B133" i="2" s="1"/>
  <c r="J133" i="2" l="1"/>
  <c r="K133" i="2" s="1"/>
  <c r="H134" i="2" s="1"/>
  <c r="C133" i="2"/>
  <c r="I134" i="2" l="1"/>
  <c r="D133" i="2"/>
  <c r="E133" i="2" s="1"/>
  <c r="B134" i="2" s="1"/>
  <c r="J134" i="2" l="1"/>
  <c r="K134" i="2"/>
  <c r="H135" i="2" s="1"/>
  <c r="C134" i="2"/>
  <c r="I135" i="2" l="1"/>
  <c r="D134" i="2"/>
  <c r="E134" i="2" s="1"/>
  <c r="B135" i="2" s="1"/>
  <c r="J135" i="2" l="1"/>
  <c r="K135" i="2" s="1"/>
  <c r="H136" i="2" s="1"/>
  <c r="C135" i="2"/>
  <c r="I136" i="2" l="1"/>
  <c r="D135" i="2"/>
  <c r="E135" i="2" s="1"/>
  <c r="B136" i="2" s="1"/>
  <c r="J136" i="2" l="1"/>
  <c r="K136" i="2"/>
  <c r="H137" i="2" s="1"/>
  <c r="C136" i="2"/>
  <c r="I137" i="2" l="1"/>
  <c r="D136" i="2"/>
  <c r="E136" i="2"/>
  <c r="B137" i="2" s="1"/>
  <c r="J137" i="2" l="1"/>
  <c r="K137" i="2"/>
  <c r="H138" i="2" s="1"/>
  <c r="C137" i="2"/>
  <c r="I138" i="2" l="1"/>
  <c r="D137" i="2"/>
  <c r="E137" i="2" s="1"/>
  <c r="B138" i="2" s="1"/>
  <c r="J138" i="2" l="1"/>
  <c r="K138" i="2"/>
  <c r="H139" i="2" s="1"/>
  <c r="C138" i="2"/>
  <c r="I139" i="2" l="1"/>
  <c r="D138" i="2"/>
  <c r="E138" i="2"/>
  <c r="B139" i="2" s="1"/>
  <c r="J139" i="2" l="1"/>
  <c r="K139" i="2"/>
  <c r="H140" i="2" s="1"/>
  <c r="C139" i="2"/>
  <c r="I140" i="2" l="1"/>
  <c r="D139" i="2"/>
  <c r="E139" i="2"/>
  <c r="B140" i="2" s="1"/>
  <c r="J140" i="2" l="1"/>
  <c r="K140" i="2" s="1"/>
  <c r="H141" i="2" s="1"/>
  <c r="C140" i="2"/>
  <c r="I141" i="2" l="1"/>
  <c r="D140" i="2"/>
  <c r="E140" i="2"/>
  <c r="B141" i="2" s="1"/>
  <c r="J141" i="2" l="1"/>
  <c r="K141" i="2"/>
  <c r="H142" i="2" s="1"/>
  <c r="C141" i="2"/>
  <c r="I142" i="2" l="1"/>
  <c r="D141" i="2"/>
  <c r="E141" i="2" s="1"/>
  <c r="B142" i="2" s="1"/>
  <c r="J142" i="2" l="1"/>
  <c r="K142" i="2"/>
  <c r="H143" i="2" s="1"/>
  <c r="C142" i="2"/>
  <c r="I143" i="2" l="1"/>
  <c r="D142" i="2"/>
  <c r="E142" i="2"/>
  <c r="B143" i="2" s="1"/>
  <c r="J143" i="2" l="1"/>
  <c r="K143" i="2" s="1"/>
  <c r="H144" i="2" s="1"/>
  <c r="C143" i="2"/>
  <c r="I144" i="2" l="1"/>
  <c r="D143" i="2"/>
  <c r="E143" i="2"/>
  <c r="B144" i="2" s="1"/>
  <c r="J144" i="2" l="1"/>
  <c r="K144" i="2"/>
  <c r="H145" i="2" s="1"/>
  <c r="C144" i="2"/>
  <c r="I145" i="2" l="1"/>
  <c r="D144" i="2"/>
  <c r="E144" i="2"/>
  <c r="B145" i="2" s="1"/>
  <c r="J145" i="2" l="1"/>
  <c r="K145" i="2"/>
  <c r="H146" i="2" s="1"/>
  <c r="C145" i="2"/>
  <c r="I146" i="2" l="1"/>
  <c r="D145" i="2"/>
  <c r="E145" i="2"/>
  <c r="B146" i="2" s="1"/>
  <c r="J146" i="2" l="1"/>
  <c r="K146" i="2"/>
  <c r="H147" i="2" s="1"/>
  <c r="C146" i="2"/>
  <c r="I147" i="2" l="1"/>
  <c r="D146" i="2"/>
  <c r="E146" i="2"/>
  <c r="B147" i="2" s="1"/>
  <c r="J147" i="2" l="1"/>
  <c r="K147" i="2" s="1"/>
  <c r="H148" i="2" s="1"/>
  <c r="C147" i="2"/>
  <c r="I148" i="2" l="1"/>
  <c r="D147" i="2"/>
  <c r="E147" i="2"/>
  <c r="B148" i="2" s="1"/>
  <c r="J148" i="2" l="1"/>
  <c r="K148" i="2"/>
  <c r="H149" i="2" s="1"/>
  <c r="C148" i="2"/>
  <c r="I149" i="2" l="1"/>
  <c r="D148" i="2"/>
  <c r="E148" i="2"/>
  <c r="B149" i="2" s="1"/>
  <c r="J149" i="2" l="1"/>
  <c r="K149" i="2"/>
  <c r="H150" i="2" s="1"/>
  <c r="C149" i="2"/>
  <c r="I150" i="2" l="1"/>
  <c r="D149" i="2"/>
  <c r="E149" i="2"/>
  <c r="B150" i="2" s="1"/>
  <c r="J150" i="2" l="1"/>
  <c r="K150" i="2"/>
  <c r="H151" i="2" s="1"/>
  <c r="C150" i="2"/>
  <c r="I151" i="2" l="1"/>
  <c r="D150" i="2"/>
  <c r="E150" i="2"/>
  <c r="B151" i="2" s="1"/>
  <c r="J151" i="2" l="1"/>
  <c r="K151" i="2" s="1"/>
  <c r="H152" i="2" s="1"/>
  <c r="C151" i="2"/>
  <c r="I152" i="2" l="1"/>
  <c r="D151" i="2"/>
  <c r="E151" i="2"/>
  <c r="B152" i="2" s="1"/>
  <c r="J152" i="2" l="1"/>
  <c r="K152" i="2" s="1"/>
  <c r="H153" i="2" s="1"/>
  <c r="C152" i="2"/>
  <c r="I153" i="2" l="1"/>
  <c r="D152" i="2"/>
  <c r="E152" i="2"/>
  <c r="B153" i="2" s="1"/>
  <c r="J153" i="2" l="1"/>
  <c r="K153" i="2"/>
  <c r="H154" i="2" s="1"/>
  <c r="C153" i="2"/>
  <c r="I154" i="2" l="1"/>
  <c r="D153" i="2"/>
  <c r="E153" i="2"/>
  <c r="B154" i="2" s="1"/>
  <c r="J154" i="2" l="1"/>
  <c r="K154" i="2"/>
  <c r="H155" i="2" s="1"/>
  <c r="C154" i="2"/>
  <c r="I155" i="2" l="1"/>
  <c r="D154" i="2"/>
  <c r="E154" i="2"/>
  <c r="B155" i="2" s="1"/>
  <c r="J155" i="2" l="1"/>
  <c r="K155" i="2"/>
  <c r="H156" i="2" s="1"/>
  <c r="C155" i="2"/>
  <c r="I156" i="2" l="1"/>
  <c r="D155" i="2"/>
  <c r="E155" i="2"/>
  <c r="B156" i="2" s="1"/>
  <c r="J156" i="2" l="1"/>
  <c r="K156" i="2"/>
  <c r="H157" i="2" s="1"/>
  <c r="C156" i="2"/>
  <c r="I157" i="2" l="1"/>
  <c r="D156" i="2"/>
  <c r="E156" i="2" s="1"/>
  <c r="B157" i="2" s="1"/>
  <c r="J157" i="2" l="1"/>
  <c r="K157" i="2" s="1"/>
  <c r="H158" i="2" s="1"/>
  <c r="C157" i="2"/>
  <c r="I158" i="2" l="1"/>
  <c r="D157" i="2"/>
  <c r="E157" i="2"/>
  <c r="B158" i="2" s="1"/>
  <c r="J158" i="2" l="1"/>
  <c r="K158" i="2"/>
  <c r="H159" i="2" s="1"/>
  <c r="C158" i="2"/>
  <c r="I159" i="2" l="1"/>
  <c r="D158" i="2"/>
  <c r="E158" i="2"/>
  <c r="B159" i="2" s="1"/>
  <c r="J159" i="2" l="1"/>
  <c r="K159" i="2" s="1"/>
  <c r="H160" i="2" s="1"/>
  <c r="C159" i="2"/>
  <c r="I160" i="2" l="1"/>
  <c r="D159" i="2"/>
  <c r="E159" i="2"/>
  <c r="B160" i="2" s="1"/>
  <c r="J160" i="2" l="1"/>
  <c r="K160" i="2" s="1"/>
  <c r="H161" i="2" s="1"/>
  <c r="C160" i="2"/>
  <c r="I161" i="2" l="1"/>
  <c r="D160" i="2"/>
  <c r="E160" i="2"/>
  <c r="B161" i="2" s="1"/>
  <c r="J161" i="2" l="1"/>
  <c r="K161" i="2"/>
  <c r="H162" i="2" s="1"/>
  <c r="C161" i="2"/>
  <c r="I162" i="2" l="1"/>
  <c r="D161" i="2"/>
  <c r="E161" i="2"/>
  <c r="B162" i="2" s="1"/>
  <c r="J162" i="2" l="1"/>
  <c r="K162" i="2"/>
  <c r="H163" i="2" s="1"/>
  <c r="C162" i="2"/>
  <c r="I163" i="2" l="1"/>
  <c r="D162" i="2"/>
  <c r="E162" i="2"/>
  <c r="B163" i="2" s="1"/>
  <c r="J163" i="2" l="1"/>
  <c r="K163" i="2"/>
  <c r="H164" i="2" s="1"/>
  <c r="C163" i="2"/>
  <c r="I164" i="2" l="1"/>
  <c r="D163" i="2"/>
  <c r="E163" i="2" s="1"/>
  <c r="B164" i="2" s="1"/>
  <c r="J164" i="2" l="1"/>
  <c r="K164" i="2" s="1"/>
  <c r="H165" i="2" s="1"/>
  <c r="C164" i="2"/>
  <c r="I165" i="2" l="1"/>
  <c r="D164" i="2"/>
  <c r="E164" i="2" s="1"/>
  <c r="B165" i="2" s="1"/>
  <c r="J165" i="2" l="1"/>
  <c r="K165" i="2" s="1"/>
  <c r="H166" i="2" s="1"/>
  <c r="C165" i="2"/>
  <c r="I166" i="2" l="1"/>
  <c r="D165" i="2"/>
  <c r="E165" i="2" s="1"/>
  <c r="B166" i="2" s="1"/>
  <c r="J166" i="2" l="1"/>
  <c r="K166" i="2"/>
  <c r="H167" i="2" s="1"/>
  <c r="C166" i="2"/>
  <c r="I167" i="2" l="1"/>
  <c r="D166" i="2"/>
  <c r="E166" i="2" s="1"/>
  <c r="B167" i="2" s="1"/>
  <c r="J167" i="2" l="1"/>
  <c r="K167" i="2" s="1"/>
  <c r="H168" i="2" s="1"/>
  <c r="C167" i="2"/>
  <c r="I168" i="2" l="1"/>
  <c r="D167" i="2"/>
  <c r="E167" i="2"/>
  <c r="B168" i="2" s="1"/>
  <c r="J168" i="2" l="1"/>
  <c r="K168" i="2"/>
  <c r="H169" i="2" s="1"/>
  <c r="C168" i="2"/>
  <c r="I169" i="2" l="1"/>
  <c r="D168" i="2"/>
  <c r="E168" i="2" s="1"/>
  <c r="B169" i="2" s="1"/>
  <c r="J169" i="2" l="1"/>
  <c r="K169" i="2"/>
  <c r="H170" i="2" s="1"/>
  <c r="C169" i="2"/>
  <c r="I170" i="2" l="1"/>
  <c r="D169" i="2"/>
  <c r="E169" i="2" s="1"/>
  <c r="B170" i="2" s="1"/>
  <c r="J170" i="2" l="1"/>
  <c r="K170" i="2"/>
  <c r="H171" i="2" s="1"/>
  <c r="C170" i="2"/>
  <c r="I171" i="2" l="1"/>
  <c r="D170" i="2"/>
  <c r="E170" i="2"/>
  <c r="B171" i="2" s="1"/>
  <c r="J171" i="2" l="1"/>
  <c r="K171" i="2"/>
  <c r="H172" i="2" s="1"/>
  <c r="C171" i="2"/>
  <c r="I172" i="2" l="1"/>
  <c r="D171" i="2"/>
  <c r="E171" i="2" s="1"/>
  <c r="B172" i="2" s="1"/>
  <c r="K172" i="2" l="1"/>
  <c r="H173" i="2" s="1"/>
  <c r="J172" i="2"/>
  <c r="C172" i="2"/>
  <c r="I173" i="2" l="1"/>
  <c r="D172" i="2"/>
  <c r="E172" i="2"/>
  <c r="B173" i="2" s="1"/>
  <c r="J173" i="2" l="1"/>
  <c r="K173" i="2"/>
  <c r="H174" i="2" s="1"/>
  <c r="C173" i="2"/>
  <c r="I174" i="2" l="1"/>
  <c r="D173" i="2"/>
  <c r="E173" i="2"/>
  <c r="B174" i="2" s="1"/>
  <c r="J174" i="2" l="1"/>
  <c r="K174" i="2"/>
  <c r="H175" i="2" s="1"/>
  <c r="C174" i="2"/>
  <c r="I175" i="2" l="1"/>
  <c r="D174" i="2"/>
  <c r="E174" i="2" s="1"/>
  <c r="B175" i="2" s="1"/>
  <c r="J175" i="2" l="1"/>
  <c r="K175" i="2"/>
  <c r="H176" i="2" s="1"/>
  <c r="C175" i="2"/>
  <c r="I176" i="2" l="1"/>
  <c r="D175" i="2"/>
  <c r="E175" i="2" s="1"/>
  <c r="B176" i="2" s="1"/>
  <c r="J176" i="2" l="1"/>
  <c r="K176" i="2" s="1"/>
  <c r="H177" i="2" s="1"/>
  <c r="C176" i="2"/>
  <c r="I177" i="2" l="1"/>
  <c r="D176" i="2"/>
  <c r="E176" i="2"/>
  <c r="B177" i="2" s="1"/>
  <c r="J177" i="2" l="1"/>
  <c r="K177" i="2" s="1"/>
  <c r="H178" i="2" s="1"/>
  <c r="C177" i="2"/>
  <c r="I178" i="2" l="1"/>
  <c r="D177" i="2"/>
  <c r="E177" i="2"/>
  <c r="B178" i="2" s="1"/>
  <c r="J178" i="2" l="1"/>
  <c r="K178" i="2"/>
  <c r="H179" i="2" s="1"/>
  <c r="C178" i="2"/>
  <c r="I179" i="2" l="1"/>
  <c r="D178" i="2"/>
  <c r="E178" i="2"/>
  <c r="B179" i="2" s="1"/>
  <c r="J179" i="2" l="1"/>
  <c r="K179" i="2"/>
  <c r="H180" i="2" s="1"/>
  <c r="C179" i="2"/>
  <c r="I180" i="2" l="1"/>
  <c r="D179" i="2"/>
  <c r="E179" i="2"/>
  <c r="B180" i="2" s="1"/>
  <c r="J180" i="2" l="1"/>
  <c r="K180" i="2"/>
  <c r="H181" i="2" s="1"/>
  <c r="C180" i="2"/>
  <c r="I181" i="2" l="1"/>
  <c r="D180" i="2"/>
  <c r="E180" i="2"/>
  <c r="B181" i="2" s="1"/>
  <c r="J181" i="2" l="1"/>
  <c r="K181" i="2" s="1"/>
  <c r="H182" i="2" s="1"/>
  <c r="C181" i="2"/>
  <c r="I182" i="2" l="1"/>
  <c r="D181" i="2"/>
  <c r="E181" i="2"/>
  <c r="B182" i="2" s="1"/>
  <c r="J182" i="2" l="1"/>
  <c r="K182" i="2"/>
  <c r="H183" i="2" s="1"/>
  <c r="C182" i="2"/>
  <c r="I183" i="2" l="1"/>
  <c r="D182" i="2"/>
  <c r="E182" i="2"/>
  <c r="B183" i="2" s="1"/>
  <c r="J183" i="2" l="1"/>
  <c r="K183" i="2"/>
  <c r="H184" i="2" s="1"/>
  <c r="C183" i="2"/>
  <c r="I184" i="2" l="1"/>
  <c r="D183" i="2"/>
  <c r="E183" i="2"/>
  <c r="B184" i="2" s="1"/>
  <c r="J184" i="2" l="1"/>
  <c r="K184" i="2" s="1"/>
  <c r="H185" i="2" s="1"/>
  <c r="C184" i="2"/>
  <c r="I185" i="2" l="1"/>
  <c r="D184" i="2"/>
  <c r="E184" i="2" s="1"/>
  <c r="B185" i="2" s="1"/>
  <c r="J185" i="2" l="1"/>
  <c r="K185" i="2"/>
  <c r="H186" i="2" s="1"/>
  <c r="C185" i="2"/>
  <c r="I186" i="2" l="1"/>
  <c r="D185" i="2"/>
  <c r="E185" i="2"/>
  <c r="B186" i="2" s="1"/>
  <c r="J186" i="2" l="1"/>
  <c r="K186" i="2"/>
  <c r="H187" i="2" s="1"/>
  <c r="C186" i="2"/>
  <c r="I187" i="2" l="1"/>
  <c r="D186" i="2"/>
  <c r="E186" i="2"/>
  <c r="B187" i="2" s="1"/>
  <c r="J187" i="2" l="1"/>
  <c r="K187" i="2" s="1"/>
  <c r="H188" i="2" s="1"/>
  <c r="C187" i="2"/>
  <c r="I188" i="2" l="1"/>
  <c r="D187" i="2"/>
  <c r="E187" i="2" s="1"/>
  <c r="B188" i="2" s="1"/>
  <c r="J188" i="2" l="1"/>
  <c r="K188" i="2" s="1"/>
  <c r="H189" i="2" s="1"/>
  <c r="C188" i="2"/>
  <c r="I189" i="2" l="1"/>
  <c r="D188" i="2"/>
  <c r="E188" i="2" s="1"/>
  <c r="B189" i="2" s="1"/>
  <c r="J189" i="2" l="1"/>
  <c r="K189" i="2" s="1"/>
  <c r="H190" i="2" s="1"/>
  <c r="C189" i="2"/>
  <c r="I190" i="2" l="1"/>
  <c r="D189" i="2"/>
  <c r="E189" i="2"/>
  <c r="B190" i="2" s="1"/>
  <c r="J190" i="2" l="1"/>
  <c r="K190" i="2"/>
  <c r="H191" i="2" s="1"/>
  <c r="C190" i="2"/>
  <c r="I191" i="2" l="1"/>
  <c r="D190" i="2"/>
  <c r="E190" i="2"/>
  <c r="B191" i="2" s="1"/>
  <c r="J191" i="2" l="1"/>
  <c r="K191" i="2"/>
  <c r="H192" i="2" s="1"/>
  <c r="C191" i="2"/>
  <c r="I192" i="2" l="1"/>
  <c r="D191" i="2"/>
  <c r="E191" i="2"/>
  <c r="B192" i="2" s="1"/>
  <c r="J192" i="2" l="1"/>
  <c r="K192" i="2"/>
  <c r="H193" i="2" s="1"/>
  <c r="C192" i="2"/>
  <c r="I193" i="2" l="1"/>
  <c r="D192" i="2"/>
  <c r="E192" i="2" s="1"/>
  <c r="B193" i="2" s="1"/>
  <c r="J193" i="2" l="1"/>
  <c r="K193" i="2"/>
  <c r="H194" i="2" s="1"/>
  <c r="C193" i="2"/>
  <c r="I194" i="2" l="1"/>
  <c r="D193" i="2"/>
  <c r="E193" i="2" s="1"/>
  <c r="B194" i="2" s="1"/>
  <c r="J194" i="2" l="1"/>
  <c r="K194" i="2"/>
  <c r="H195" i="2" s="1"/>
  <c r="C194" i="2"/>
  <c r="I195" i="2" l="1"/>
  <c r="D194" i="2"/>
  <c r="E194" i="2"/>
  <c r="B195" i="2" s="1"/>
  <c r="J195" i="2" l="1"/>
  <c r="K195" i="2"/>
  <c r="H196" i="2" s="1"/>
  <c r="C195" i="2"/>
  <c r="I196" i="2" l="1"/>
  <c r="D195" i="2"/>
  <c r="E195" i="2"/>
  <c r="B196" i="2" s="1"/>
  <c r="J196" i="2" l="1"/>
  <c r="K196" i="2"/>
  <c r="H197" i="2" s="1"/>
  <c r="C196" i="2"/>
  <c r="I197" i="2" l="1"/>
  <c r="D196" i="2"/>
  <c r="E196" i="2"/>
  <c r="B197" i="2" s="1"/>
  <c r="J197" i="2" l="1"/>
  <c r="K197" i="2"/>
  <c r="H198" i="2" s="1"/>
  <c r="C197" i="2"/>
  <c r="I198" i="2" l="1"/>
  <c r="D197" i="2"/>
  <c r="E197" i="2"/>
  <c r="B198" i="2" s="1"/>
  <c r="J198" i="2" l="1"/>
  <c r="K198" i="2"/>
  <c r="H199" i="2" s="1"/>
  <c r="C198" i="2"/>
  <c r="I199" i="2" l="1"/>
  <c r="D198" i="2"/>
  <c r="E198" i="2"/>
  <c r="B199" i="2" s="1"/>
  <c r="J199" i="2" l="1"/>
  <c r="K199" i="2"/>
  <c r="H200" i="2" s="1"/>
  <c r="C199" i="2"/>
  <c r="I200" i="2" l="1"/>
  <c r="D199" i="2"/>
  <c r="E199" i="2"/>
  <c r="B200" i="2" s="1"/>
  <c r="J200" i="2" l="1"/>
  <c r="K200" i="2"/>
  <c r="H201" i="2" s="1"/>
  <c r="C200" i="2"/>
  <c r="I201" i="2" l="1"/>
  <c r="D200" i="2"/>
  <c r="E200" i="2" s="1"/>
  <c r="B201" i="2" s="1"/>
  <c r="J201" i="2" l="1"/>
  <c r="K201" i="2" s="1"/>
  <c r="H202" i="2" s="1"/>
  <c r="C201" i="2"/>
  <c r="I202" i="2" l="1"/>
  <c r="D201" i="2"/>
  <c r="E201" i="2"/>
  <c r="B202" i="2" s="1"/>
  <c r="J202" i="2" l="1"/>
  <c r="K202" i="2"/>
  <c r="H203" i="2" s="1"/>
  <c r="C202" i="2"/>
  <c r="I203" i="2" l="1"/>
  <c r="D202" i="2"/>
  <c r="E202" i="2"/>
  <c r="B203" i="2" s="1"/>
  <c r="J203" i="2" l="1"/>
  <c r="K203" i="2"/>
  <c r="H204" i="2" s="1"/>
  <c r="C203" i="2"/>
  <c r="I204" i="2" l="1"/>
  <c r="D203" i="2"/>
  <c r="E203" i="2"/>
  <c r="B204" i="2" s="1"/>
  <c r="J204" i="2" l="1"/>
  <c r="K204" i="2" s="1"/>
  <c r="H205" i="2" s="1"/>
  <c r="C204" i="2"/>
  <c r="I205" i="2" l="1"/>
  <c r="D204" i="2"/>
  <c r="E204" i="2"/>
  <c r="B205" i="2" s="1"/>
  <c r="J205" i="2" l="1"/>
  <c r="K205" i="2"/>
  <c r="H206" i="2" s="1"/>
  <c r="C205" i="2"/>
  <c r="I206" i="2" l="1"/>
  <c r="D205" i="2"/>
  <c r="E205" i="2"/>
  <c r="B206" i="2" s="1"/>
  <c r="J206" i="2" l="1"/>
  <c r="K206" i="2"/>
  <c r="H207" i="2" s="1"/>
  <c r="C206" i="2"/>
  <c r="I207" i="2" l="1"/>
  <c r="D206" i="2"/>
  <c r="E206" i="2"/>
  <c r="B207" i="2" s="1"/>
  <c r="J207" i="2" l="1"/>
  <c r="K207" i="2" s="1"/>
  <c r="H208" i="2" s="1"/>
  <c r="C207" i="2"/>
  <c r="I208" i="2" l="1"/>
  <c r="D207" i="2"/>
  <c r="E207" i="2"/>
  <c r="B208" i="2" s="1"/>
  <c r="J208" i="2" l="1"/>
  <c r="K208" i="2" s="1"/>
  <c r="H209" i="2" s="1"/>
  <c r="C208" i="2"/>
  <c r="I209" i="2" l="1"/>
  <c r="D208" i="2"/>
  <c r="E208" i="2"/>
  <c r="B209" i="2" s="1"/>
  <c r="J209" i="2" l="1"/>
  <c r="K209" i="2"/>
  <c r="H210" i="2" s="1"/>
  <c r="C209" i="2"/>
  <c r="I210" i="2" l="1"/>
  <c r="D209" i="2"/>
  <c r="E209" i="2" s="1"/>
  <c r="B210" i="2" s="1"/>
  <c r="J210" i="2" l="1"/>
  <c r="K210" i="2"/>
  <c r="H211" i="2" s="1"/>
  <c r="C210" i="2"/>
  <c r="I211" i="2" l="1"/>
  <c r="D210" i="2"/>
  <c r="E210" i="2"/>
  <c r="B211" i="2" s="1"/>
  <c r="J211" i="2" l="1"/>
  <c r="K211" i="2" s="1"/>
  <c r="H212" i="2" s="1"/>
  <c r="C211" i="2"/>
  <c r="I212" i="2" l="1"/>
  <c r="D211" i="2"/>
  <c r="E211" i="2"/>
  <c r="B212" i="2" s="1"/>
  <c r="J212" i="2" l="1"/>
  <c r="K212" i="2"/>
  <c r="H213" i="2" s="1"/>
  <c r="C212" i="2"/>
  <c r="I213" i="2" l="1"/>
  <c r="D212" i="2"/>
  <c r="E212" i="2"/>
  <c r="B213" i="2" s="1"/>
  <c r="J213" i="2" l="1"/>
  <c r="K213" i="2"/>
  <c r="H214" i="2" s="1"/>
  <c r="C213" i="2"/>
  <c r="I214" i="2" l="1"/>
  <c r="D213" i="2"/>
  <c r="E213" i="2"/>
  <c r="B214" i="2" s="1"/>
  <c r="J214" i="2" l="1"/>
  <c r="K214" i="2" s="1"/>
  <c r="H215" i="2" s="1"/>
  <c r="C214" i="2"/>
  <c r="I215" i="2" l="1"/>
  <c r="D214" i="2"/>
  <c r="E214" i="2"/>
  <c r="B215" i="2" s="1"/>
  <c r="J215" i="2" l="1"/>
  <c r="K215" i="2"/>
  <c r="H216" i="2" s="1"/>
  <c r="C215" i="2"/>
  <c r="I216" i="2" l="1"/>
  <c r="D215" i="2"/>
  <c r="E215" i="2"/>
  <c r="B216" i="2" s="1"/>
  <c r="J216" i="2" l="1"/>
  <c r="K216" i="2"/>
  <c r="H217" i="2" s="1"/>
  <c r="C216" i="2"/>
  <c r="I217" i="2" l="1"/>
  <c r="D216" i="2"/>
  <c r="E216" i="2" s="1"/>
  <c r="B217" i="2" s="1"/>
  <c r="J217" i="2" l="1"/>
  <c r="K217" i="2"/>
  <c r="H218" i="2" s="1"/>
  <c r="C217" i="2"/>
  <c r="I218" i="2" l="1"/>
  <c r="D217" i="2"/>
  <c r="E217" i="2"/>
  <c r="B218" i="2" s="1"/>
  <c r="J218" i="2" l="1"/>
  <c r="K218" i="2"/>
  <c r="H219" i="2" s="1"/>
  <c r="C218" i="2"/>
  <c r="I219" i="2" l="1"/>
  <c r="D218" i="2"/>
  <c r="E218" i="2"/>
  <c r="B219" i="2" s="1"/>
  <c r="J219" i="2" l="1"/>
  <c r="K219" i="2"/>
  <c r="H220" i="2" s="1"/>
  <c r="C219" i="2"/>
  <c r="I220" i="2" l="1"/>
  <c r="D219" i="2"/>
  <c r="E219" i="2"/>
  <c r="B220" i="2" s="1"/>
  <c r="J220" i="2" l="1"/>
  <c r="K220" i="2"/>
  <c r="H221" i="2" s="1"/>
  <c r="C220" i="2"/>
  <c r="I221" i="2" l="1"/>
  <c r="D220" i="2"/>
  <c r="E220" i="2"/>
  <c r="B221" i="2" s="1"/>
  <c r="J221" i="2" l="1"/>
  <c r="K221" i="2" s="1"/>
  <c r="H222" i="2" s="1"/>
  <c r="C221" i="2"/>
  <c r="I222" i="2" l="1"/>
  <c r="D221" i="2"/>
  <c r="E221" i="2"/>
  <c r="B222" i="2" s="1"/>
  <c r="J222" i="2" l="1"/>
  <c r="K222" i="2"/>
  <c r="H223" i="2" s="1"/>
  <c r="C222" i="2"/>
  <c r="I223" i="2" l="1"/>
  <c r="D222" i="2"/>
  <c r="E222" i="2"/>
  <c r="B223" i="2" s="1"/>
  <c r="J223" i="2" l="1"/>
  <c r="K223" i="2"/>
  <c r="H224" i="2" s="1"/>
  <c r="C223" i="2"/>
  <c r="I224" i="2" l="1"/>
  <c r="D223" i="2"/>
  <c r="E223" i="2" s="1"/>
  <c r="B224" i="2" s="1"/>
  <c r="J224" i="2" l="1"/>
  <c r="K224" i="2" s="1"/>
  <c r="H225" i="2" s="1"/>
  <c r="C224" i="2"/>
  <c r="I225" i="2" l="1"/>
  <c r="D224" i="2"/>
  <c r="E224" i="2"/>
  <c r="B225" i="2" s="1"/>
  <c r="J225" i="2" l="1"/>
  <c r="K225" i="2" s="1"/>
  <c r="H226" i="2" s="1"/>
  <c r="C225" i="2"/>
  <c r="I226" i="2" l="1"/>
  <c r="D225" i="2"/>
  <c r="E225" i="2" s="1"/>
  <c r="B226" i="2" s="1"/>
  <c r="J226" i="2" l="1"/>
  <c r="K226" i="2"/>
  <c r="H227" i="2" s="1"/>
  <c r="C226" i="2"/>
  <c r="I227" i="2" l="1"/>
  <c r="D226" i="2"/>
  <c r="E226" i="2"/>
  <c r="B227" i="2" s="1"/>
  <c r="J227" i="2" l="1"/>
  <c r="K227" i="2"/>
  <c r="H228" i="2" s="1"/>
  <c r="C227" i="2"/>
  <c r="I228" i="2" l="1"/>
  <c r="D227" i="2"/>
  <c r="E227" i="2"/>
  <c r="B228" i="2" s="1"/>
  <c r="J228" i="2" l="1"/>
  <c r="K228" i="2" s="1"/>
  <c r="H229" i="2" s="1"/>
  <c r="C228" i="2"/>
  <c r="I229" i="2" l="1"/>
  <c r="D228" i="2"/>
  <c r="E228" i="2" s="1"/>
  <c r="B229" i="2" s="1"/>
  <c r="J229" i="2" l="1"/>
  <c r="K229" i="2" s="1"/>
  <c r="H230" i="2" s="1"/>
  <c r="C229" i="2"/>
  <c r="I230" i="2" l="1"/>
  <c r="D229" i="2"/>
  <c r="E229" i="2" s="1"/>
  <c r="B230" i="2" s="1"/>
  <c r="J230" i="2" l="1"/>
  <c r="K230" i="2"/>
  <c r="H231" i="2" s="1"/>
  <c r="C230" i="2"/>
  <c r="I231" i="2" l="1"/>
  <c r="D230" i="2"/>
  <c r="E230" i="2"/>
  <c r="B231" i="2" s="1"/>
  <c r="J231" i="2" l="1"/>
  <c r="K231" i="2"/>
  <c r="H232" i="2" s="1"/>
  <c r="C231" i="2"/>
  <c r="I232" i="2" l="1"/>
  <c r="D231" i="2"/>
  <c r="E231" i="2"/>
  <c r="B232" i="2" s="1"/>
  <c r="J232" i="2" l="1"/>
  <c r="K232" i="2" s="1"/>
  <c r="H233" i="2" s="1"/>
  <c r="C232" i="2"/>
  <c r="I233" i="2" l="1"/>
  <c r="D232" i="2"/>
  <c r="E232" i="2" s="1"/>
  <c r="B233" i="2" s="1"/>
  <c r="J233" i="2" l="1"/>
  <c r="K233" i="2"/>
  <c r="H234" i="2" s="1"/>
  <c r="C233" i="2"/>
  <c r="I234" i="2" l="1"/>
  <c r="D233" i="2"/>
  <c r="E233" i="2"/>
  <c r="B234" i="2" s="1"/>
  <c r="J234" i="2" l="1"/>
  <c r="K234" i="2"/>
  <c r="H235" i="2" s="1"/>
  <c r="C234" i="2"/>
  <c r="I235" i="2" l="1"/>
  <c r="D234" i="2"/>
  <c r="E234" i="2"/>
  <c r="B235" i="2" s="1"/>
  <c r="J235" i="2" l="1"/>
  <c r="K235" i="2"/>
  <c r="H236" i="2" s="1"/>
  <c r="C235" i="2"/>
  <c r="I236" i="2" l="1"/>
  <c r="D235" i="2"/>
  <c r="E235" i="2"/>
  <c r="B236" i="2" s="1"/>
  <c r="J236" i="2" l="1"/>
  <c r="K236" i="2"/>
  <c r="H237" i="2" s="1"/>
  <c r="C236" i="2"/>
  <c r="I237" i="2" l="1"/>
  <c r="D236" i="2"/>
  <c r="E236" i="2"/>
  <c r="B237" i="2" s="1"/>
  <c r="J237" i="2" l="1"/>
  <c r="K237" i="2"/>
  <c r="H238" i="2" s="1"/>
  <c r="C237" i="2"/>
  <c r="I238" i="2" l="1"/>
  <c r="D237" i="2"/>
  <c r="E237" i="2"/>
  <c r="B238" i="2" s="1"/>
  <c r="J238" i="2" l="1"/>
  <c r="K238" i="2"/>
  <c r="H239" i="2" s="1"/>
  <c r="C238" i="2"/>
  <c r="I239" i="2" l="1"/>
  <c r="D238" i="2"/>
  <c r="E238" i="2"/>
  <c r="B239" i="2" s="1"/>
  <c r="J239" i="2" l="1"/>
  <c r="K239" i="2" s="1"/>
  <c r="H240" i="2" s="1"/>
  <c r="C239" i="2"/>
  <c r="I240" i="2" l="1"/>
  <c r="D239" i="2"/>
  <c r="E239" i="2"/>
  <c r="B240" i="2" s="1"/>
  <c r="J240" i="2" l="1"/>
  <c r="K240" i="2"/>
  <c r="H241" i="2" s="1"/>
  <c r="C240" i="2"/>
  <c r="I241" i="2" l="1"/>
  <c r="D240" i="2"/>
  <c r="E240" i="2"/>
  <c r="B241" i="2" s="1"/>
  <c r="J241" i="2" l="1"/>
  <c r="K241" i="2" s="1"/>
  <c r="H242" i="2" s="1"/>
  <c r="C241" i="2"/>
  <c r="I242" i="2" l="1"/>
  <c r="D241" i="2"/>
  <c r="E241" i="2" s="1"/>
  <c r="B242" i="2" s="1"/>
  <c r="J242" i="2" l="1"/>
  <c r="K242" i="2"/>
  <c r="H243" i="2" s="1"/>
  <c r="C242" i="2"/>
  <c r="I243" i="2" l="1"/>
  <c r="D242" i="2"/>
  <c r="E242" i="2"/>
  <c r="B243" i="2" s="1"/>
  <c r="J243" i="2" l="1"/>
  <c r="K243" i="2"/>
  <c r="H244" i="2" s="1"/>
  <c r="C243" i="2"/>
  <c r="I244" i="2" l="1"/>
  <c r="D243" i="2"/>
  <c r="E243" i="2"/>
  <c r="B244" i="2" s="1"/>
  <c r="J244" i="2" l="1"/>
  <c r="K244" i="2"/>
  <c r="H245" i="2" s="1"/>
  <c r="C244" i="2"/>
  <c r="I245" i="2" l="1"/>
  <c r="D244" i="2"/>
  <c r="E244" i="2"/>
  <c r="B245" i="2" s="1"/>
  <c r="J245" i="2" l="1"/>
  <c r="K245" i="2" s="1"/>
  <c r="H246" i="2" s="1"/>
  <c r="C245" i="2"/>
  <c r="I246" i="2" l="1"/>
  <c r="D245" i="2"/>
  <c r="E245" i="2"/>
  <c r="B246" i="2" s="1"/>
  <c r="J246" i="2" l="1"/>
  <c r="K246" i="2"/>
  <c r="H247" i="2" s="1"/>
  <c r="C246" i="2"/>
  <c r="I247" i="2" l="1"/>
  <c r="D246" i="2"/>
  <c r="E246" i="2"/>
  <c r="B247" i="2" s="1"/>
  <c r="J247" i="2" l="1"/>
  <c r="K247" i="2"/>
  <c r="H248" i="2" s="1"/>
  <c r="C247" i="2"/>
  <c r="D247" i="2" l="1"/>
  <c r="E247" i="2"/>
  <c r="B248" i="2" s="1"/>
</calcChain>
</file>

<file path=xl/sharedStrings.xml><?xml version="1.0" encoding="utf-8"?>
<sst xmlns="http://schemas.openxmlformats.org/spreadsheetml/2006/main" count="22" uniqueCount="17">
  <si>
    <t>Birikim Tutarı</t>
  </si>
  <si>
    <t>Günlük Faiz Oranı</t>
  </si>
  <si>
    <t>Tarih</t>
  </si>
  <si>
    <t>Birikim</t>
  </si>
  <si>
    <t>Brüt Faiz</t>
  </si>
  <si>
    <t>Stopaj</t>
  </si>
  <si>
    <t>Net Faiz</t>
  </si>
  <si>
    <t>Günlük Brüt Faiz Oranı</t>
  </si>
  <si>
    <t>Günlük Net Faiz Oranı (%5 Stopaj)</t>
  </si>
  <si>
    <t>Günlük Net Faiz Oranı (%7.5 Stopaj)</t>
  </si>
  <si>
    <t>Sermaye</t>
  </si>
  <si>
    <t>Başlangıç</t>
  </si>
  <si>
    <t>Bitiş</t>
  </si>
  <si>
    <t>Gün Sayısı</t>
  </si>
  <si>
    <t>Birikim %5 Stopaj</t>
  </si>
  <si>
    <t>Birikim %7.5 Stopaj</t>
  </si>
  <si>
    <t>Faiz Oranı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</si>
</sst>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₺&quot;#,##0.00;[Red]\-&quot;₺&quot;#,##0.00"/>
    <numFmt numFmtId="164" formatCode="_-[$₺-41F]* #,##0.00_-;\-[$₺-41F]* #,##0.00_-;_-[$₺-41F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9" fontId="0" fillId="0" borderId="0" xfId="0" applyNumberFormat="1"/>
    <xf numFmtId="14" fontId="0" fillId="0" borderId="0" xfId="0" applyNumberFormat="1"/>
    <xf numFmtId="14" fontId="1" fillId="2" borderId="1" xfId="2" applyNumberFormat="1" applyBorder="1"/>
    <xf numFmtId="164" fontId="1" fillId="2" borderId="1" xfId="2" applyNumberFormat="1" applyBorder="1"/>
    <xf numFmtId="0" fontId="3" fillId="2" borderId="1" xfId="2" applyFont="1" applyBorder="1"/>
    <xf numFmtId="8" fontId="0" fillId="0" borderId="0" xfId="0" applyNumberFormat="1"/>
    <xf numFmtId="10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1" fillId="2" borderId="1" xfId="1" applyNumberFormat="1" applyFont="1" applyFill="1" applyBorder="1"/>
    <xf numFmtId="8" fontId="0" fillId="4" borderId="0" xfId="0" applyNumberFormat="1" applyFill="1"/>
    <xf numFmtId="10" fontId="0" fillId="0" borderId="0" xfId="1" applyNumberFormat="1" applyFont="1"/>
    <xf numFmtId="164" fontId="5" fillId="0" borderId="0" xfId="0" applyNumberFormat="1" applyFont="1"/>
    <xf numFmtId="9" fontId="5" fillId="0" borderId="0" xfId="0" applyNumberFormat="1" applyFont="1"/>
    <xf numFmtId="8" fontId="3" fillId="0" borderId="0" xfId="0" applyNumberFormat="1" applyFont="1"/>
    <xf numFmtId="164" fontId="0" fillId="0" borderId="0" xfId="1" applyNumberFormat="1" applyFont="1"/>
  </cellXfs>
  <cellStyles count="3">
    <cellStyle name="20% - Accent1" xfId="2" builtinId="3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"/>
  <sheetViews>
    <sheetView workbookViewId="0">
      <selection activeCell="B2" sqref="B2"/>
    </sheetView>
  </sheetViews>
  <sheetFormatPr defaultRowHeight="15" x14ac:dyDescent="0.25"/>
  <cols>
    <col min="1" max="1" width="16.42578125" bestFit="1" customWidth="1"/>
    <col min="2" max="2" width="12.7109375" bestFit="1" customWidth="1"/>
  </cols>
  <sheetData>
    <row r="1" spans="1:2" x14ac:dyDescent="0.25">
      <c r="A1" t="s">
        <v>0</v>
      </c>
      <c r="B1" s="1">
        <v>100000</v>
      </c>
    </row>
    <row r="2" spans="1:2" x14ac:dyDescent="0.25">
      <c r="A2" t="s">
        <v>1</v>
      </c>
      <c r="B2" s="2">
        <v>0.45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8384-B1AA-4AB0-82C0-021339E31D39}">
  <dimension ref="A1:K248"/>
  <sheetViews>
    <sheetView topLeftCell="A214" workbookViewId="0">
      <selection activeCell="H248" sqref="H248"/>
    </sheetView>
  </sheetViews>
  <sheetFormatPr defaultRowHeight="15" x14ac:dyDescent="0.25"/>
  <cols>
    <col min="1" max="1" width="10.42578125" bestFit="1" customWidth="1"/>
    <col min="2" max="2" width="12.7109375" bestFit="1" customWidth="1"/>
    <col min="3" max="3" width="12.140625" bestFit="1" customWidth="1"/>
    <col min="4" max="5" width="11.140625" bestFit="1" customWidth="1"/>
    <col min="7" max="7" width="10.42578125" bestFit="1" customWidth="1"/>
    <col min="8" max="8" width="12.7109375" bestFit="1" customWidth="1"/>
  </cols>
  <sheetData>
    <row r="1" spans="1:11" x14ac:dyDescent="0.25">
      <c r="A1" s="8">
        <v>0.05</v>
      </c>
      <c r="B1" s="9"/>
      <c r="C1" s="9"/>
      <c r="D1" s="9"/>
      <c r="E1" s="9"/>
      <c r="G1" s="8">
        <v>7.4999999999999997E-2</v>
      </c>
      <c r="H1" s="9"/>
      <c r="I1" s="9"/>
      <c r="J1" s="9"/>
      <c r="K1" s="9"/>
    </row>
    <row r="2" spans="1:1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</row>
    <row r="3" spans="1:11" x14ac:dyDescent="0.25">
      <c r="A3" s="4">
        <v>45413</v>
      </c>
      <c r="B3" s="5">
        <f>birikim</f>
        <v>100000</v>
      </c>
      <c r="C3" s="10">
        <f>B3*(gfaiz/366)</f>
        <v>122.95081967213116</v>
      </c>
      <c r="D3" s="5">
        <f>$A$1*C3</f>
        <v>6.1475409836065582</v>
      </c>
      <c r="E3" s="5">
        <f>C3-D3</f>
        <v>116.8032786885246</v>
      </c>
      <c r="G3" s="4">
        <v>45413</v>
      </c>
      <c r="H3" s="5">
        <f>birikim</f>
        <v>100000</v>
      </c>
      <c r="I3" s="10">
        <f>H3*(gfaiz/366)</f>
        <v>122.95081967213116</v>
      </c>
      <c r="J3" s="5">
        <f>$G$1*I3</f>
        <v>9.221311475409836</v>
      </c>
      <c r="K3" s="5">
        <f>I3-J3</f>
        <v>113.72950819672133</v>
      </c>
    </row>
    <row r="4" spans="1:11" x14ac:dyDescent="0.25">
      <c r="A4" s="4">
        <v>45414</v>
      </c>
      <c r="B4" s="5">
        <f>B3+E3</f>
        <v>100116.80327868853</v>
      </c>
      <c r="C4" s="10">
        <f>B4*(gfaiz/366)</f>
        <v>123.09443026068263</v>
      </c>
      <c r="D4" s="5">
        <f>$A$1*C4</f>
        <v>6.154721513034132</v>
      </c>
      <c r="E4" s="5">
        <f>C4-D4</f>
        <v>116.9397087476485</v>
      </c>
      <c r="G4" s="4">
        <v>45414</v>
      </c>
      <c r="H4" s="5">
        <f>H3+K3</f>
        <v>100113.72950819672</v>
      </c>
      <c r="I4" s="10">
        <f>H4*(gfaiz/366)</f>
        <v>123.0906510346681</v>
      </c>
      <c r="J4" s="5">
        <f>$G$1*I4</f>
        <v>9.2317988276001071</v>
      </c>
      <c r="K4" s="5">
        <f>I4-J4</f>
        <v>113.858852207068</v>
      </c>
    </row>
    <row r="5" spans="1:11" x14ac:dyDescent="0.25">
      <c r="A5" s="4">
        <v>45415</v>
      </c>
      <c r="B5" s="5">
        <f t="shared" ref="B5:B68" si="0">B4+E4</f>
        <v>100233.74298743618</v>
      </c>
      <c r="C5" s="10">
        <f>B5*(gfaiz/366)</f>
        <v>123.23820859111008</v>
      </c>
      <c r="D5" s="5">
        <f t="shared" ref="D5:D68" si="1">$A$1*C5</f>
        <v>6.1619104295555047</v>
      </c>
      <c r="E5" s="5">
        <f t="shared" ref="E5:E68" si="2">C5-D5</f>
        <v>117.07629816155458</v>
      </c>
      <c r="G5" s="4">
        <v>45415</v>
      </c>
      <c r="H5" s="5">
        <f t="shared" ref="H5:H68" si="3">H4+K4</f>
        <v>100227.58836040378</v>
      </c>
      <c r="I5" s="10">
        <f>H5*(gfaiz/366)</f>
        <v>123.23064142672597</v>
      </c>
      <c r="J5" s="5">
        <f t="shared" ref="J5:J68" si="4">$G$1*I5</f>
        <v>9.2422981070044479</v>
      </c>
      <c r="K5" s="5">
        <f t="shared" ref="K5:K68" si="5">I5-J5</f>
        <v>113.98834331972152</v>
      </c>
    </row>
    <row r="6" spans="1:11" x14ac:dyDescent="0.25">
      <c r="A6" s="4">
        <v>45416</v>
      </c>
      <c r="B6" s="5">
        <f t="shared" si="0"/>
        <v>100350.81928559774</v>
      </c>
      <c r="C6" s="10">
        <f>B6*(gfaiz/366)</f>
        <v>123.3821548593415</v>
      </c>
      <c r="D6" s="5">
        <f t="shared" si="1"/>
        <v>6.1691077429670749</v>
      </c>
      <c r="E6" s="5">
        <f t="shared" si="2"/>
        <v>117.21304711637443</v>
      </c>
      <c r="G6" s="4">
        <v>45416</v>
      </c>
      <c r="H6" s="5">
        <f t="shared" si="3"/>
        <v>100341.57670372351</v>
      </c>
      <c r="I6" s="10">
        <f>H6*(gfaiz/366)</f>
        <v>123.37079102916826</v>
      </c>
      <c r="J6" s="5">
        <f t="shared" si="4"/>
        <v>9.2528093271876184</v>
      </c>
      <c r="K6" s="5">
        <f t="shared" si="5"/>
        <v>114.11798170198064</v>
      </c>
    </row>
    <row r="7" spans="1:11" x14ac:dyDescent="0.25">
      <c r="A7" s="4">
        <v>45417</v>
      </c>
      <c r="B7" s="5">
        <f t="shared" si="0"/>
        <v>100468.03233271411</v>
      </c>
      <c r="C7" s="10">
        <f>B7*(gfaiz/366)</f>
        <v>123.52626926153376</v>
      </c>
      <c r="D7" s="5">
        <f t="shared" si="1"/>
        <v>6.1763134630766885</v>
      </c>
      <c r="E7" s="5">
        <f t="shared" si="2"/>
        <v>117.34995579845707</v>
      </c>
      <c r="G7" s="4">
        <v>45417</v>
      </c>
      <c r="H7" s="5">
        <f t="shared" si="3"/>
        <v>100455.69468542549</v>
      </c>
      <c r="I7" s="10">
        <f>H7*(gfaiz/366)</f>
        <v>123.51110002306415</v>
      </c>
      <c r="J7" s="5">
        <f t="shared" si="4"/>
        <v>9.2633325017298098</v>
      </c>
      <c r="K7" s="5">
        <f t="shared" si="5"/>
        <v>114.24776752133434</v>
      </c>
    </row>
    <row r="8" spans="1:11" x14ac:dyDescent="0.25">
      <c r="A8" s="4">
        <v>45418</v>
      </c>
      <c r="B8" s="5">
        <f t="shared" si="0"/>
        <v>100585.38228851257</v>
      </c>
      <c r="C8" s="10">
        <f>B8*(gfaiz/366)</f>
        <v>123.67055199407284</v>
      </c>
      <c r="D8" s="5">
        <f t="shared" si="1"/>
        <v>6.1835275997036421</v>
      </c>
      <c r="E8" s="5">
        <f t="shared" si="2"/>
        <v>117.4870243943692</v>
      </c>
      <c r="G8" s="4">
        <v>45418</v>
      </c>
      <c r="H8" s="5">
        <f t="shared" si="3"/>
        <v>100569.94245294682</v>
      </c>
      <c r="I8" s="10">
        <f>H8*(gfaiz/366)</f>
        <v>123.65156858968872</v>
      </c>
      <c r="J8" s="5">
        <f t="shared" si="4"/>
        <v>9.2738676442266534</v>
      </c>
      <c r="K8" s="5">
        <f t="shared" si="5"/>
        <v>114.37770094546207</v>
      </c>
    </row>
    <row r="9" spans="1:11" x14ac:dyDescent="0.25">
      <c r="A9" s="4">
        <v>45419</v>
      </c>
      <c r="B9" s="5">
        <f t="shared" si="0"/>
        <v>100702.86931290694</v>
      </c>
      <c r="C9" s="10">
        <f>B9*(gfaiz/366)</f>
        <v>123.81500325357412</v>
      </c>
      <c r="D9" s="5">
        <f t="shared" si="1"/>
        <v>6.1907501626787065</v>
      </c>
      <c r="E9" s="5">
        <f t="shared" si="2"/>
        <v>117.62425309089541</v>
      </c>
      <c r="G9" s="4">
        <v>45419</v>
      </c>
      <c r="H9" s="5">
        <f t="shared" si="3"/>
        <v>100684.32015389229</v>
      </c>
      <c r="I9" s="10">
        <f>H9*(gfaiz/366)</f>
        <v>123.79219691052332</v>
      </c>
      <c r="J9" s="5">
        <f t="shared" si="4"/>
        <v>9.2844147682892491</v>
      </c>
      <c r="K9" s="5">
        <f t="shared" si="5"/>
        <v>114.50778214223406</v>
      </c>
    </row>
    <row r="10" spans="1:11" x14ac:dyDescent="0.25">
      <c r="A10" s="4">
        <v>45420</v>
      </c>
      <c r="B10" s="5">
        <f t="shared" si="0"/>
        <v>100820.49356599784</v>
      </c>
      <c r="C10" s="10">
        <f>B10*(gfaiz/366)</f>
        <v>123.95962323688259</v>
      </c>
      <c r="D10" s="5">
        <f t="shared" si="1"/>
        <v>6.1979811618441296</v>
      </c>
      <c r="E10" s="5">
        <f t="shared" si="2"/>
        <v>117.76164207503847</v>
      </c>
      <c r="G10" s="4">
        <v>45420</v>
      </c>
      <c r="H10" s="5">
        <f t="shared" si="3"/>
        <v>100798.82793603452</v>
      </c>
      <c r="I10" s="10">
        <f>H10*(gfaiz/366)</f>
        <v>123.93298516725557</v>
      </c>
      <c r="J10" s="5">
        <f t="shared" si="4"/>
        <v>9.2949738875441668</v>
      </c>
      <c r="K10" s="5">
        <f t="shared" si="5"/>
        <v>114.63801127971141</v>
      </c>
    </row>
    <row r="11" spans="1:11" x14ac:dyDescent="0.25">
      <c r="A11" s="4">
        <v>45421</v>
      </c>
      <c r="B11" s="5">
        <f t="shared" si="0"/>
        <v>100938.25520807288</v>
      </c>
      <c r="C11" s="10">
        <f>B11*(gfaiz/366)</f>
        <v>124.10441214107323</v>
      </c>
      <c r="D11" s="5">
        <f t="shared" si="1"/>
        <v>6.2052206070536613</v>
      </c>
      <c r="E11" s="5">
        <f t="shared" si="2"/>
        <v>117.89919153401956</v>
      </c>
      <c r="G11" s="4">
        <v>45421</v>
      </c>
      <c r="H11" s="5">
        <f t="shared" si="3"/>
        <v>100913.46594731422</v>
      </c>
      <c r="I11" s="10">
        <f>H11*(gfaiz/366)</f>
        <v>124.07393354177979</v>
      </c>
      <c r="J11" s="5">
        <f t="shared" si="4"/>
        <v>9.3055450156334842</v>
      </c>
      <c r="K11" s="5">
        <f t="shared" si="5"/>
        <v>114.76838852614631</v>
      </c>
    </row>
    <row r="12" spans="1:11" x14ac:dyDescent="0.25">
      <c r="A12" s="4">
        <v>45422</v>
      </c>
      <c r="B12" s="5">
        <f t="shared" si="0"/>
        <v>101056.15439960689</v>
      </c>
      <c r="C12" s="10">
        <f>B12*(gfaiz/366)</f>
        <v>124.2493701634511</v>
      </c>
      <c r="D12" s="5">
        <f t="shared" si="1"/>
        <v>6.2124685081725559</v>
      </c>
      <c r="E12" s="5">
        <f t="shared" si="2"/>
        <v>118.03690165527854</v>
      </c>
      <c r="G12" s="4">
        <v>45422</v>
      </c>
      <c r="H12" s="5">
        <f t="shared" si="3"/>
        <v>101028.23433584037</v>
      </c>
      <c r="I12" s="10">
        <f>H12*(gfaiz/366)</f>
        <v>124.21504221619719</v>
      </c>
      <c r="J12" s="5">
        <f t="shared" si="4"/>
        <v>9.3161281662147886</v>
      </c>
      <c r="K12" s="5">
        <f t="shared" si="5"/>
        <v>114.89891404998241</v>
      </c>
    </row>
    <row r="13" spans="1:11" x14ac:dyDescent="0.25">
      <c r="A13" s="4">
        <v>45423</v>
      </c>
      <c r="B13" s="5">
        <f t="shared" si="0"/>
        <v>101174.19130126217</v>
      </c>
      <c r="C13" s="10">
        <f>B13*(gfaiz/366)</f>
        <v>124.39449750155185</v>
      </c>
      <c r="D13" s="5">
        <f t="shared" si="1"/>
        <v>6.2197248750775929</v>
      </c>
      <c r="E13" s="5">
        <f t="shared" si="2"/>
        <v>118.17477262647427</v>
      </c>
      <c r="G13" s="4">
        <v>45423</v>
      </c>
      <c r="H13" s="5">
        <f t="shared" si="3"/>
        <v>101143.13324989035</v>
      </c>
      <c r="I13" s="10">
        <f>H13*(gfaiz/366)</f>
        <v>124.35631137281601</v>
      </c>
      <c r="J13" s="5">
        <f t="shared" si="4"/>
        <v>9.326723352961201</v>
      </c>
      <c r="K13" s="5">
        <f t="shared" si="5"/>
        <v>115.02958801985481</v>
      </c>
    </row>
    <row r="14" spans="1:11" x14ac:dyDescent="0.25">
      <c r="A14" s="4">
        <v>45424</v>
      </c>
      <c r="B14" s="5">
        <f t="shared" si="0"/>
        <v>101292.36607388864</v>
      </c>
      <c r="C14" s="10">
        <f>B14*(gfaiz/366)</f>
        <v>124.53979435314179</v>
      </c>
      <c r="D14" s="5">
        <f t="shared" si="1"/>
        <v>6.2269897176570899</v>
      </c>
      <c r="E14" s="5">
        <f t="shared" si="2"/>
        <v>118.3128046354847</v>
      </c>
      <c r="G14" s="4">
        <v>45424</v>
      </c>
      <c r="H14" s="5">
        <f t="shared" si="3"/>
        <v>101258.1628379102</v>
      </c>
      <c r="I14" s="10">
        <f>H14*(gfaiz/366)</f>
        <v>124.4977411941519</v>
      </c>
      <c r="J14" s="5">
        <f t="shared" si="4"/>
        <v>9.3373305895613914</v>
      </c>
      <c r="K14" s="5">
        <f t="shared" si="5"/>
        <v>115.16041060459051</v>
      </c>
    </row>
    <row r="15" spans="1:11" x14ac:dyDescent="0.25">
      <c r="A15" s="4">
        <v>45425</v>
      </c>
      <c r="B15" s="5">
        <f t="shared" si="0"/>
        <v>101410.67887852412</v>
      </c>
      <c r="C15" s="10">
        <f>B15*(gfaiz/366)</f>
        <v>124.6852609162182</v>
      </c>
      <c r="D15" s="5">
        <f t="shared" si="1"/>
        <v>6.2342630458109101</v>
      </c>
      <c r="E15" s="5">
        <f t="shared" si="2"/>
        <v>118.45099787040729</v>
      </c>
      <c r="G15" s="4">
        <v>45425</v>
      </c>
      <c r="H15" s="5">
        <f t="shared" si="3"/>
        <v>101373.32324851479</v>
      </c>
      <c r="I15" s="10">
        <f>H15*(gfaiz/366)</f>
        <v>124.63933186292803</v>
      </c>
      <c r="J15" s="5">
        <f t="shared" si="4"/>
        <v>9.3479498897196027</v>
      </c>
      <c r="K15" s="5">
        <f t="shared" si="5"/>
        <v>115.29138197320843</v>
      </c>
    </row>
    <row r="16" spans="1:11" x14ac:dyDescent="0.25">
      <c r="A16" s="4">
        <v>45426</v>
      </c>
      <c r="B16" s="5">
        <f t="shared" si="0"/>
        <v>101529.12987639452</v>
      </c>
      <c r="C16" s="10">
        <f>B16*(gfaiz/366)</f>
        <v>124.83089738900966</v>
      </c>
      <c r="D16" s="5">
        <f t="shared" si="1"/>
        <v>6.2415448694504834</v>
      </c>
      <c r="E16" s="5">
        <f t="shared" si="2"/>
        <v>118.58935251955918</v>
      </c>
      <c r="G16" s="4">
        <v>45426</v>
      </c>
      <c r="H16" s="5">
        <f t="shared" si="3"/>
        <v>101488.61463048799</v>
      </c>
      <c r="I16" s="10">
        <f>H16*(gfaiz/366)</f>
        <v>124.78108356207541</v>
      </c>
      <c r="J16" s="5">
        <f t="shared" si="4"/>
        <v>9.358581267155655</v>
      </c>
      <c r="K16" s="5">
        <f t="shared" si="5"/>
        <v>115.42250229491975</v>
      </c>
    </row>
    <row r="17" spans="1:11" x14ac:dyDescent="0.25">
      <c r="A17" s="4">
        <v>45427</v>
      </c>
      <c r="B17" s="5">
        <f t="shared" si="0"/>
        <v>101647.71922891408</v>
      </c>
      <c r="C17" s="10">
        <f>B17*(gfaiz/366)</f>
        <v>124.97670396997634</v>
      </c>
      <c r="D17" s="5">
        <f t="shared" si="1"/>
        <v>6.2488351984988171</v>
      </c>
      <c r="E17" s="5">
        <f t="shared" si="2"/>
        <v>118.72786877147752</v>
      </c>
      <c r="G17" s="4">
        <v>45427</v>
      </c>
      <c r="H17" s="5">
        <f t="shared" si="3"/>
        <v>101604.03713278292</v>
      </c>
      <c r="I17" s="10">
        <f>H17*(gfaiz/366)</f>
        <v>124.92299647473311</v>
      </c>
      <c r="J17" s="5">
        <f t="shared" si="4"/>
        <v>9.3692247356049823</v>
      </c>
      <c r="K17" s="5">
        <f t="shared" si="5"/>
        <v>115.55377173912812</v>
      </c>
    </row>
    <row r="18" spans="1:11" x14ac:dyDescent="0.25">
      <c r="A18" s="4">
        <v>45428</v>
      </c>
      <c r="B18" s="5">
        <f t="shared" si="0"/>
        <v>101766.44709768555</v>
      </c>
      <c r="C18" s="10">
        <f>B18*(gfaiz/366)</f>
        <v>125.12268085781011</v>
      </c>
      <c r="D18" s="5">
        <f t="shared" si="1"/>
        <v>6.2561340428905057</v>
      </c>
      <c r="E18" s="5">
        <f t="shared" si="2"/>
        <v>118.8665468149196</v>
      </c>
      <c r="G18" s="4">
        <v>45428</v>
      </c>
      <c r="H18" s="5">
        <f t="shared" si="3"/>
        <v>101719.59090452205</v>
      </c>
      <c r="I18" s="10">
        <f>H18*(gfaiz/366)</f>
        <v>125.06507078424843</v>
      </c>
      <c r="J18" s="5">
        <f t="shared" si="4"/>
        <v>9.3798803088186329</v>
      </c>
      <c r="K18" s="5">
        <f t="shared" si="5"/>
        <v>115.68519047542981</v>
      </c>
    </row>
    <row r="19" spans="1:11" x14ac:dyDescent="0.25">
      <c r="A19" s="4">
        <v>45429</v>
      </c>
      <c r="B19" s="5">
        <f t="shared" si="0"/>
        <v>101885.31364450048</v>
      </c>
      <c r="C19" s="10">
        <f>B19*(gfaiz/366)</f>
        <v>125.26882825143502</v>
      </c>
      <c r="D19" s="5">
        <f t="shared" si="1"/>
        <v>6.2634414125717512</v>
      </c>
      <c r="E19" s="5">
        <f t="shared" si="2"/>
        <v>119.00538683886327</v>
      </c>
      <c r="G19" s="4">
        <v>45429</v>
      </c>
      <c r="H19" s="5">
        <f t="shared" si="3"/>
        <v>101835.27609499748</v>
      </c>
      <c r="I19" s="10">
        <f>H19*(gfaiz/366)</f>
        <v>125.20730667417723</v>
      </c>
      <c r="J19" s="5">
        <f t="shared" si="4"/>
        <v>9.3905480005632924</v>
      </c>
      <c r="K19" s="5">
        <f t="shared" si="5"/>
        <v>115.81675867361395</v>
      </c>
    </row>
    <row r="20" spans="1:11" x14ac:dyDescent="0.25">
      <c r="A20" s="4">
        <v>45430</v>
      </c>
      <c r="B20" s="5">
        <f t="shared" si="0"/>
        <v>102004.31903133934</v>
      </c>
      <c r="C20" s="10">
        <f>B20*(gfaiz/366)</f>
        <v>125.4151463500074</v>
      </c>
      <c r="D20" s="5">
        <f t="shared" si="1"/>
        <v>6.2707573175003706</v>
      </c>
      <c r="E20" s="5">
        <f t="shared" si="2"/>
        <v>119.14438903250704</v>
      </c>
      <c r="G20" s="4">
        <v>45430</v>
      </c>
      <c r="H20" s="5">
        <f t="shared" si="3"/>
        <v>101951.09285367109</v>
      </c>
      <c r="I20" s="10">
        <f>H20*(gfaiz/366)</f>
        <v>125.34970432828413</v>
      </c>
      <c r="J20" s="5">
        <f t="shared" si="4"/>
        <v>9.4012278246213103</v>
      </c>
      <c r="K20" s="5">
        <f t="shared" si="5"/>
        <v>115.94847650366282</v>
      </c>
    </row>
    <row r="21" spans="1:11" x14ac:dyDescent="0.25">
      <c r="A21" s="4">
        <v>45431</v>
      </c>
      <c r="B21" s="5">
        <f t="shared" si="0"/>
        <v>102123.46342037185</v>
      </c>
      <c r="C21" s="10">
        <f>B21*(gfaiz/366)</f>
        <v>125.56163535291621</v>
      </c>
      <c r="D21" s="5">
        <f t="shared" si="1"/>
        <v>6.2780817676458112</v>
      </c>
      <c r="E21" s="5">
        <f t="shared" si="2"/>
        <v>119.2835535852704</v>
      </c>
      <c r="G21" s="4">
        <v>45431</v>
      </c>
      <c r="H21" s="5">
        <f t="shared" si="3"/>
        <v>102067.04133017475</v>
      </c>
      <c r="I21" s="10">
        <f>H21*(gfaiz/366)</f>
        <v>125.49226393054273</v>
      </c>
      <c r="J21" s="5">
        <f t="shared" si="4"/>
        <v>9.4119197947907054</v>
      </c>
      <c r="K21" s="5">
        <f t="shared" si="5"/>
        <v>116.08034413575203</v>
      </c>
    </row>
    <row r="22" spans="1:11" x14ac:dyDescent="0.25">
      <c r="A22" s="4">
        <v>45432</v>
      </c>
      <c r="B22" s="5">
        <f t="shared" si="0"/>
        <v>102242.74697395711</v>
      </c>
      <c r="C22" s="10">
        <f>B22*(gfaiz/366)</f>
        <v>125.70829545978334</v>
      </c>
      <c r="D22" s="5">
        <f t="shared" si="1"/>
        <v>6.2854147729891672</v>
      </c>
      <c r="E22" s="5">
        <f t="shared" si="2"/>
        <v>119.42288068679417</v>
      </c>
      <c r="G22" s="4">
        <v>45432</v>
      </c>
      <c r="H22" s="5">
        <f t="shared" si="3"/>
        <v>102183.1216743105</v>
      </c>
      <c r="I22" s="10">
        <f>H22*(gfaiz/366)</f>
        <v>125.63498566513587</v>
      </c>
      <c r="J22" s="5">
        <f t="shared" si="4"/>
        <v>9.4226239248851904</v>
      </c>
      <c r="K22" s="5">
        <f t="shared" si="5"/>
        <v>116.21236174025069</v>
      </c>
    </row>
    <row r="23" spans="1:11" x14ac:dyDescent="0.25">
      <c r="A23" s="4">
        <v>45433</v>
      </c>
      <c r="B23" s="5">
        <f t="shared" si="0"/>
        <v>102362.1698546439</v>
      </c>
      <c r="C23" s="10">
        <f>B23*(gfaiz/366)</f>
        <v>125.85512687046382</v>
      </c>
      <c r="D23" s="5">
        <f t="shared" si="1"/>
        <v>6.292756343523191</v>
      </c>
      <c r="E23" s="5">
        <f t="shared" si="2"/>
        <v>119.56237052694063</v>
      </c>
      <c r="G23" s="4">
        <v>45433</v>
      </c>
      <c r="H23" s="5">
        <f t="shared" si="3"/>
        <v>102299.33403605076</v>
      </c>
      <c r="I23" s="10">
        <f>H23*(gfaiz/366)</f>
        <v>125.77786971645585</v>
      </c>
      <c r="J23" s="5">
        <f t="shared" si="4"/>
        <v>9.4333402287341883</v>
      </c>
      <c r="K23" s="5">
        <f t="shared" si="5"/>
        <v>116.34452948772167</v>
      </c>
    </row>
    <row r="24" spans="1:11" x14ac:dyDescent="0.25">
      <c r="A24" s="4">
        <v>45434</v>
      </c>
      <c r="B24" s="5">
        <f t="shared" si="0"/>
        <v>102481.73222517084</v>
      </c>
      <c r="C24" s="10">
        <f>B24*(gfaiz/366)</f>
        <v>126.00212978504612</v>
      </c>
      <c r="D24" s="5">
        <f t="shared" si="1"/>
        <v>6.3001064892523067</v>
      </c>
      <c r="E24" s="5">
        <f t="shared" si="2"/>
        <v>119.70202329579382</v>
      </c>
      <c r="G24" s="4">
        <v>45434</v>
      </c>
      <c r="H24" s="5">
        <f t="shared" si="3"/>
        <v>102415.67856553847</v>
      </c>
      <c r="I24" s="10">
        <f>H24*(gfaiz/366)</f>
        <v>125.92091626910469</v>
      </c>
      <c r="J24" s="5">
        <f t="shared" si="4"/>
        <v>9.4440687201828517</v>
      </c>
      <c r="K24" s="5">
        <f t="shared" si="5"/>
        <v>116.47684754892184</v>
      </c>
    </row>
    <row r="25" spans="1:11" x14ac:dyDescent="0.25">
      <c r="A25" s="4">
        <v>45435</v>
      </c>
      <c r="B25" s="5">
        <f t="shared" si="0"/>
        <v>102601.43424846663</v>
      </c>
      <c r="C25" s="10">
        <f>B25*(gfaiz/366)</f>
        <v>126.14930440385243</v>
      </c>
      <c r="D25" s="5">
        <f t="shared" si="1"/>
        <v>6.307465220192622</v>
      </c>
      <c r="E25" s="5">
        <f t="shared" si="2"/>
        <v>119.8418391836598</v>
      </c>
      <c r="G25" s="4">
        <v>45435</v>
      </c>
      <c r="H25" s="5">
        <f t="shared" si="3"/>
        <v>102532.1554130874</v>
      </c>
      <c r="I25" s="10">
        <f>H25*(gfaiz/366)</f>
        <v>126.06412550789436</v>
      </c>
      <c r="J25" s="5">
        <f t="shared" si="4"/>
        <v>9.454809413092077</v>
      </c>
      <c r="K25" s="5">
        <f t="shared" si="5"/>
        <v>116.60931609480228</v>
      </c>
    </row>
    <row r="26" spans="1:11" x14ac:dyDescent="0.25">
      <c r="A26" s="4">
        <v>45436</v>
      </c>
      <c r="B26" s="5">
        <f t="shared" si="0"/>
        <v>102721.27608765029</v>
      </c>
      <c r="C26" s="10">
        <f>B26*(gfaiz/366)</f>
        <v>126.29665092743889</v>
      </c>
      <c r="D26" s="5">
        <f t="shared" si="1"/>
        <v>6.314832546371945</v>
      </c>
      <c r="E26" s="5">
        <f t="shared" si="2"/>
        <v>119.98181838106694</v>
      </c>
      <c r="G26" s="4">
        <v>45436</v>
      </c>
      <c r="H26" s="5">
        <f t="shared" si="3"/>
        <v>102648.76472918221</v>
      </c>
      <c r="I26" s="10">
        <f>H26*(gfaiz/366)</f>
        <v>126.20749761784698</v>
      </c>
      <c r="J26" s="5">
        <f t="shared" si="4"/>
        <v>9.465562321338524</v>
      </c>
      <c r="K26" s="5">
        <f t="shared" si="5"/>
        <v>116.74193529650846</v>
      </c>
    </row>
    <row r="27" spans="1:11" x14ac:dyDescent="0.25">
      <c r="A27" s="4">
        <v>45437</v>
      </c>
      <c r="B27" s="5">
        <f t="shared" si="0"/>
        <v>102841.25790603136</v>
      </c>
      <c r="C27" s="10">
        <f>B27*(gfaiz/366)</f>
        <v>126.44416955659594</v>
      </c>
      <c r="D27" s="5">
        <f t="shared" si="1"/>
        <v>6.3222084778297969</v>
      </c>
      <c r="E27" s="5">
        <f t="shared" si="2"/>
        <v>120.12196107876613</v>
      </c>
      <c r="G27" s="4">
        <v>45437</v>
      </c>
      <c r="H27" s="5">
        <f t="shared" si="3"/>
        <v>102765.50666447871</v>
      </c>
      <c r="I27" s="10">
        <f>H27*(gfaiz/366)</f>
        <v>126.35103278419516</v>
      </c>
      <c r="J27" s="5">
        <f t="shared" si="4"/>
        <v>9.4763274588146356</v>
      </c>
      <c r="K27" s="5">
        <f t="shared" si="5"/>
        <v>116.87470532538052</v>
      </c>
    </row>
    <row r="28" spans="1:11" x14ac:dyDescent="0.25">
      <c r="A28" s="4">
        <v>45438</v>
      </c>
      <c r="B28" s="5">
        <f t="shared" si="0"/>
        <v>102961.37986711012</v>
      </c>
      <c r="C28" s="10">
        <f>B28*(gfaiz/366)</f>
        <v>126.59186049234853</v>
      </c>
      <c r="D28" s="5">
        <f t="shared" si="1"/>
        <v>6.3295930246174272</v>
      </c>
      <c r="E28" s="5">
        <f t="shared" si="2"/>
        <v>120.26226746773111</v>
      </c>
      <c r="G28" s="4">
        <v>45438</v>
      </c>
      <c r="H28" s="5">
        <f t="shared" si="3"/>
        <v>102882.38136980409</v>
      </c>
      <c r="I28" s="10">
        <f>H28*(gfaiz/366)</f>
        <v>126.49473119238209</v>
      </c>
      <c r="J28" s="5">
        <f t="shared" si="4"/>
        <v>9.4871048394286568</v>
      </c>
      <c r="K28" s="5">
        <f t="shared" si="5"/>
        <v>117.00762635295344</v>
      </c>
    </row>
    <row r="29" spans="1:11" x14ac:dyDescent="0.25">
      <c r="A29" s="4">
        <v>45439</v>
      </c>
      <c r="B29" s="5">
        <f t="shared" si="0"/>
        <v>103081.64213457785</v>
      </c>
      <c r="C29" s="10">
        <f>B29*(gfaiz/366)</f>
        <v>126.73972393595639</v>
      </c>
      <c r="D29" s="5">
        <f t="shared" si="1"/>
        <v>6.3369861967978203</v>
      </c>
      <c r="E29" s="5">
        <f t="shared" si="2"/>
        <v>120.40273773915857</v>
      </c>
      <c r="G29" s="4">
        <v>45439</v>
      </c>
      <c r="H29" s="5">
        <f t="shared" si="3"/>
        <v>102999.38899615704</v>
      </c>
      <c r="I29" s="10">
        <f>H29*(gfaiz/366)</f>
        <v>126.63859302806195</v>
      </c>
      <c r="J29" s="5">
        <f t="shared" si="4"/>
        <v>9.4978944771046461</v>
      </c>
      <c r="K29" s="5">
        <f t="shared" si="5"/>
        <v>117.1406985509573</v>
      </c>
    </row>
    <row r="30" spans="1:11" x14ac:dyDescent="0.25">
      <c r="A30" s="4">
        <v>45440</v>
      </c>
      <c r="B30" s="5">
        <f t="shared" si="0"/>
        <v>103202.04487231701</v>
      </c>
      <c r="C30" s="10">
        <f>B30*(gfaiz/366)</f>
        <v>126.88776008891438</v>
      </c>
      <c r="D30" s="5">
        <f t="shared" si="1"/>
        <v>6.3443880044457188</v>
      </c>
      <c r="E30" s="5">
        <f t="shared" si="2"/>
        <v>120.54337208446866</v>
      </c>
      <c r="G30" s="4">
        <v>45440</v>
      </c>
      <c r="H30" s="5">
        <f t="shared" si="3"/>
        <v>103116.52969470799</v>
      </c>
      <c r="I30" s="10">
        <f>H30*(gfaiz/366)</f>
        <v>126.7826184771</v>
      </c>
      <c r="J30" s="5">
        <f t="shared" si="4"/>
        <v>9.5086963857824998</v>
      </c>
      <c r="K30" s="5">
        <f t="shared" si="5"/>
        <v>117.2739220913175</v>
      </c>
    </row>
    <row r="31" spans="1:11" x14ac:dyDescent="0.25">
      <c r="A31" s="4">
        <v>45441</v>
      </c>
      <c r="B31" s="5">
        <f t="shared" si="0"/>
        <v>103322.58824440149</v>
      </c>
      <c r="C31" s="10">
        <f>B31*(gfaiz/366)</f>
        <v>127.03596915295266</v>
      </c>
      <c r="D31" s="5">
        <f t="shared" si="1"/>
        <v>6.3517984576476332</v>
      </c>
      <c r="E31" s="5">
        <f t="shared" si="2"/>
        <v>120.68417069530503</v>
      </c>
      <c r="G31" s="4">
        <v>45441</v>
      </c>
      <c r="H31" s="5">
        <f t="shared" si="3"/>
        <v>103233.80361679931</v>
      </c>
      <c r="I31" s="10">
        <f>H31*(gfaiz/366)</f>
        <v>126.92680772557294</v>
      </c>
      <c r="J31" s="5">
        <f t="shared" si="4"/>
        <v>9.51951057941797</v>
      </c>
      <c r="K31" s="5">
        <f t="shared" si="5"/>
        <v>117.40729714615497</v>
      </c>
    </row>
    <row r="32" spans="1:11" x14ac:dyDescent="0.25">
      <c r="A32" s="4">
        <v>45442</v>
      </c>
      <c r="B32" s="5">
        <f t="shared" si="0"/>
        <v>103443.27241509678</v>
      </c>
      <c r="C32" s="10">
        <f>B32*(gfaiz/366)</f>
        <v>127.18435133003705</v>
      </c>
      <c r="D32" s="5">
        <f t="shared" si="1"/>
        <v>6.3592175665018527</v>
      </c>
      <c r="E32" s="5">
        <f t="shared" si="2"/>
        <v>120.82513376353519</v>
      </c>
      <c r="G32" s="4">
        <v>45442</v>
      </c>
      <c r="H32" s="5">
        <f t="shared" si="3"/>
        <v>103351.21091394547</v>
      </c>
      <c r="I32" s="10">
        <f>H32*(gfaiz/366)</f>
        <v>127.07116095976903</v>
      </c>
      <c r="J32" s="5">
        <f t="shared" si="4"/>
        <v>9.530337071982677</v>
      </c>
      <c r="K32" s="5">
        <f t="shared" si="5"/>
        <v>117.54082388778636</v>
      </c>
    </row>
    <row r="33" spans="1:11" x14ac:dyDescent="0.25">
      <c r="A33" s="4">
        <v>45443</v>
      </c>
      <c r="B33" s="5">
        <f t="shared" si="0"/>
        <v>103564.09754886031</v>
      </c>
      <c r="C33" s="10">
        <f>B33*(gfaiz/366)</f>
        <v>127.33290682236925</v>
      </c>
      <c r="D33" s="5">
        <f t="shared" si="1"/>
        <v>6.3666453411184634</v>
      </c>
      <c r="E33" s="5">
        <f t="shared" si="2"/>
        <v>120.9662614812508</v>
      </c>
      <c r="G33" s="4">
        <v>45443</v>
      </c>
      <c r="H33" s="5">
        <f t="shared" si="3"/>
        <v>103468.75173783326</v>
      </c>
      <c r="I33" s="10">
        <f>H33*(gfaiz/366)</f>
        <v>127.21567836618844</v>
      </c>
      <c r="J33" s="5">
        <f t="shared" si="4"/>
        <v>9.5411758774641324</v>
      </c>
      <c r="K33" s="5">
        <f t="shared" si="5"/>
        <v>117.67450248872431</v>
      </c>
    </row>
    <row r="34" spans="1:11" x14ac:dyDescent="0.25">
      <c r="A34" s="4">
        <v>45444</v>
      </c>
      <c r="B34" s="5">
        <f t="shared" si="0"/>
        <v>103685.06381034157</v>
      </c>
      <c r="C34" s="10">
        <f>B34*(gfaiz/366)</f>
        <v>127.48163583238718</v>
      </c>
      <c r="D34" s="5">
        <f t="shared" si="1"/>
        <v>6.3740817916193597</v>
      </c>
      <c r="E34" s="5">
        <f t="shared" si="2"/>
        <v>121.10755404076782</v>
      </c>
      <c r="G34" s="4">
        <v>45444</v>
      </c>
      <c r="H34" s="5">
        <f t="shared" si="3"/>
        <v>103586.42624032198</v>
      </c>
      <c r="I34" s="10">
        <f>H34*(gfaiz/366)</f>
        <v>127.36036013154343</v>
      </c>
      <c r="J34" s="5">
        <f t="shared" si="4"/>
        <v>9.5520270098657569</v>
      </c>
      <c r="K34" s="5">
        <f t="shared" si="5"/>
        <v>117.80833312167768</v>
      </c>
    </row>
    <row r="35" spans="1:11" x14ac:dyDescent="0.25">
      <c r="A35" s="4">
        <v>45445</v>
      </c>
      <c r="B35" s="5">
        <f t="shared" si="0"/>
        <v>103806.17136438233</v>
      </c>
      <c r="C35" s="10">
        <f>B35*(gfaiz/366)</f>
        <v>127.63053856276517</v>
      </c>
      <c r="D35" s="5">
        <f t="shared" si="1"/>
        <v>6.3815269281382587</v>
      </c>
      <c r="E35" s="5">
        <f t="shared" si="2"/>
        <v>121.24901163462691</v>
      </c>
      <c r="G35" s="4">
        <v>45445</v>
      </c>
      <c r="H35" s="5">
        <f t="shared" si="3"/>
        <v>103704.23457344365</v>
      </c>
      <c r="I35" s="10">
        <f>H35*(gfaiz/366)</f>
        <v>127.50520644275861</v>
      </c>
      <c r="J35" s="5">
        <f t="shared" si="4"/>
        <v>9.5628904832068944</v>
      </c>
      <c r="K35" s="5">
        <f t="shared" si="5"/>
        <v>117.94231595955171</v>
      </c>
    </row>
    <row r="36" spans="1:11" x14ac:dyDescent="0.25">
      <c r="A36" s="4">
        <v>45446</v>
      </c>
      <c r="B36" s="5">
        <f t="shared" si="0"/>
        <v>103927.42037601696</v>
      </c>
      <c r="C36" s="10">
        <f>B36*(gfaiz/366)</f>
        <v>127.77961521641431</v>
      </c>
      <c r="D36" s="5">
        <f t="shared" si="1"/>
        <v>6.3889807608207159</v>
      </c>
      <c r="E36" s="5">
        <f t="shared" si="2"/>
        <v>121.3906344555936</v>
      </c>
      <c r="G36" s="4">
        <v>45446</v>
      </c>
      <c r="H36" s="5">
        <f t="shared" si="3"/>
        <v>103822.1768894032</v>
      </c>
      <c r="I36" s="10">
        <f>H36*(gfaiz/366)</f>
        <v>127.65021748697116</v>
      </c>
      <c r="J36" s="5">
        <f t="shared" si="4"/>
        <v>9.5737663115228369</v>
      </c>
      <c r="K36" s="5">
        <f t="shared" si="5"/>
        <v>118.07645117544833</v>
      </c>
    </row>
    <row r="37" spans="1:11" x14ac:dyDescent="0.25">
      <c r="A37" s="4">
        <v>45447</v>
      </c>
      <c r="B37" s="5">
        <f t="shared" si="0"/>
        <v>104048.81101047255</v>
      </c>
      <c r="C37" s="10">
        <f>B37*(gfaiz/366)</f>
        <v>127.92886599648266</v>
      </c>
      <c r="D37" s="5">
        <f t="shared" si="1"/>
        <v>6.3964432998241332</v>
      </c>
      <c r="E37" s="5">
        <f t="shared" si="2"/>
        <v>121.53242269665853</v>
      </c>
      <c r="G37" s="4">
        <v>45447</v>
      </c>
      <c r="H37" s="5">
        <f t="shared" si="3"/>
        <v>103940.25334057865</v>
      </c>
      <c r="I37" s="10">
        <f>H37*(gfaiz/366)</f>
        <v>127.79539345153114</v>
      </c>
      <c r="J37" s="5">
        <f t="shared" si="4"/>
        <v>9.5846545088648352</v>
      </c>
      <c r="K37" s="5">
        <f t="shared" si="5"/>
        <v>118.21073894266631</v>
      </c>
    </row>
    <row r="38" spans="1:11" x14ac:dyDescent="0.25">
      <c r="A38" s="4">
        <v>45448</v>
      </c>
      <c r="B38" s="5">
        <f t="shared" si="0"/>
        <v>104170.34343316921</v>
      </c>
      <c r="C38" s="10">
        <f>B38*(gfaiz/366)</f>
        <v>128.07829110635561</v>
      </c>
      <c r="D38" s="5">
        <f t="shared" si="1"/>
        <v>6.4039145553177805</v>
      </c>
      <c r="E38" s="5">
        <f t="shared" si="2"/>
        <v>121.67437655103782</v>
      </c>
      <c r="G38" s="4">
        <v>45448</v>
      </c>
      <c r="H38" s="5">
        <f t="shared" si="3"/>
        <v>104058.46407952132</v>
      </c>
      <c r="I38" s="10">
        <f>H38*(gfaiz/366)</f>
        <v>127.94073452400164</v>
      </c>
      <c r="J38" s="5">
        <f t="shared" si="4"/>
        <v>9.595555089300122</v>
      </c>
      <c r="K38" s="5">
        <f t="shared" si="5"/>
        <v>118.34517943470152</v>
      </c>
    </row>
    <row r="39" spans="1:11" x14ac:dyDescent="0.25">
      <c r="A39" s="4">
        <v>45449</v>
      </c>
      <c r="B39" s="5">
        <f t="shared" si="0"/>
        <v>104292.01780972024</v>
      </c>
      <c r="C39" s="10">
        <f>B39*(gfaiz/366)</f>
        <v>128.22789074965604</v>
      </c>
      <c r="D39" s="5">
        <f t="shared" si="1"/>
        <v>6.4113945374828027</v>
      </c>
      <c r="E39" s="5">
        <f t="shared" si="2"/>
        <v>121.81649621217323</v>
      </c>
      <c r="G39" s="4">
        <v>45449</v>
      </c>
      <c r="H39" s="5">
        <f t="shared" si="3"/>
        <v>104176.80925895603</v>
      </c>
      <c r="I39" s="10">
        <f>H39*(gfaiz/366)</f>
        <v>128.08624089215905</v>
      </c>
      <c r="J39" s="5">
        <f t="shared" si="4"/>
        <v>9.606468066911928</v>
      </c>
      <c r="K39" s="5">
        <f t="shared" si="5"/>
        <v>118.47977282524712</v>
      </c>
    </row>
    <row r="40" spans="1:11" x14ac:dyDescent="0.25">
      <c r="A40" s="4">
        <v>45450</v>
      </c>
      <c r="B40" s="5">
        <f t="shared" si="0"/>
        <v>104413.83430593241</v>
      </c>
      <c r="C40" s="10">
        <f>B40*(gfaiz/366)</f>
        <v>128.37766513024476</v>
      </c>
      <c r="D40" s="5">
        <f t="shared" si="1"/>
        <v>6.4188832565122382</v>
      </c>
      <c r="E40" s="5">
        <f t="shared" si="2"/>
        <v>121.95878187373253</v>
      </c>
      <c r="G40" s="4">
        <v>45450</v>
      </c>
      <c r="H40" s="5">
        <f t="shared" si="3"/>
        <v>104295.28903178127</v>
      </c>
      <c r="I40" s="10">
        <f>H40*(gfaiz/366)</f>
        <v>128.23191274399338</v>
      </c>
      <c r="J40" s="5">
        <f t="shared" si="4"/>
        <v>9.6173934557995029</v>
      </c>
      <c r="K40" s="5">
        <f t="shared" si="5"/>
        <v>118.61451928819388</v>
      </c>
    </row>
    <row r="41" spans="1:11" x14ac:dyDescent="0.25">
      <c r="A41" s="4">
        <v>45451</v>
      </c>
      <c r="B41" s="5">
        <f t="shared" si="0"/>
        <v>104535.79308780615</v>
      </c>
      <c r="C41" s="10">
        <f>B41*(gfaiz/366)</f>
        <v>128.52761445222069</v>
      </c>
      <c r="D41" s="5">
        <f t="shared" si="1"/>
        <v>6.426380722611035</v>
      </c>
      <c r="E41" s="5">
        <f t="shared" si="2"/>
        <v>122.10123372960966</v>
      </c>
      <c r="G41" s="4">
        <v>45451</v>
      </c>
      <c r="H41" s="5">
        <f t="shared" si="3"/>
        <v>104413.90355106947</v>
      </c>
      <c r="I41" s="10">
        <f>H41*(gfaiz/366)</f>
        <v>128.37775026770836</v>
      </c>
      <c r="J41" s="5">
        <f t="shared" si="4"/>
        <v>9.6283312700781263</v>
      </c>
      <c r="K41" s="5">
        <f t="shared" si="5"/>
        <v>118.74941899763024</v>
      </c>
    </row>
    <row r="42" spans="1:11" x14ac:dyDescent="0.25">
      <c r="A42" s="4">
        <v>45452</v>
      </c>
      <c r="B42" s="5">
        <f t="shared" si="0"/>
        <v>104657.89432153576</v>
      </c>
      <c r="C42" s="10">
        <f>B42*(gfaiz/366)</f>
        <v>128.67773891992101</v>
      </c>
      <c r="D42" s="5">
        <f t="shared" si="1"/>
        <v>6.4338869459960506</v>
      </c>
      <c r="E42" s="5">
        <f t="shared" si="2"/>
        <v>122.24385197392496</v>
      </c>
      <c r="G42" s="4">
        <v>45452</v>
      </c>
      <c r="H42" s="5">
        <f t="shared" si="3"/>
        <v>104532.65297006709</v>
      </c>
      <c r="I42" s="10">
        <f>H42*(gfaiz/366)</f>
        <v>128.52375365172185</v>
      </c>
      <c r="J42" s="5">
        <f t="shared" si="4"/>
        <v>9.6392815238791378</v>
      </c>
      <c r="K42" s="5">
        <f t="shared" si="5"/>
        <v>118.88447212784271</v>
      </c>
    </row>
    <row r="43" spans="1:11" x14ac:dyDescent="0.25">
      <c r="A43" s="4">
        <v>45453</v>
      </c>
      <c r="B43" s="5">
        <f t="shared" si="0"/>
        <v>104780.13817350968</v>
      </c>
      <c r="C43" s="10">
        <f>B43*(gfaiz/366)</f>
        <v>128.82803873792176</v>
      </c>
      <c r="D43" s="5">
        <f t="shared" si="1"/>
        <v>6.4414019368960886</v>
      </c>
      <c r="E43" s="5">
        <f t="shared" si="2"/>
        <v>122.38663680102567</v>
      </c>
      <c r="G43" s="4">
        <v>45453</v>
      </c>
      <c r="H43" s="5">
        <f t="shared" si="3"/>
        <v>104651.53744219494</v>
      </c>
      <c r="I43" s="10">
        <f>H43*(gfaiz/366)</f>
        <v>128.66992308466592</v>
      </c>
      <c r="J43" s="5">
        <f t="shared" si="4"/>
        <v>9.6502442313499444</v>
      </c>
      <c r="K43" s="5">
        <f t="shared" si="5"/>
        <v>119.01967885331598</v>
      </c>
    </row>
    <row r="44" spans="1:11" x14ac:dyDescent="0.25">
      <c r="A44" s="4">
        <v>45454</v>
      </c>
      <c r="B44" s="5">
        <f t="shared" si="0"/>
        <v>104902.5248103107</v>
      </c>
      <c r="C44" s="10">
        <f>B44*(gfaiz/366)</f>
        <v>128.97851411103775</v>
      </c>
      <c r="D44" s="5">
        <f t="shared" si="1"/>
        <v>6.448925705551888</v>
      </c>
      <c r="E44" s="5">
        <f t="shared" si="2"/>
        <v>122.52958840548587</v>
      </c>
      <c r="G44" s="4">
        <v>45454</v>
      </c>
      <c r="H44" s="5">
        <f t="shared" si="3"/>
        <v>104770.55712104826</v>
      </c>
      <c r="I44" s="10">
        <f>H44*(gfaiz/366)</f>
        <v>128.81625875538722</v>
      </c>
      <c r="J44" s="5">
        <f t="shared" si="4"/>
        <v>9.6612194066540411</v>
      </c>
      <c r="K44" s="5">
        <f t="shared" si="5"/>
        <v>119.15503934873318</v>
      </c>
    </row>
    <row r="45" spans="1:11" x14ac:dyDescent="0.25">
      <c r="A45" s="4">
        <v>45455</v>
      </c>
      <c r="B45" s="5">
        <f t="shared" si="0"/>
        <v>105025.05439871618</v>
      </c>
      <c r="C45" s="10">
        <f>B45*(gfaiz/366)</f>
        <v>129.12916524432319</v>
      </c>
      <c r="D45" s="5">
        <f t="shared" si="1"/>
        <v>6.4564582622161595</v>
      </c>
      <c r="E45" s="5">
        <f t="shared" si="2"/>
        <v>122.67270698210703</v>
      </c>
      <c r="G45" s="4">
        <v>45455</v>
      </c>
      <c r="H45" s="5">
        <f t="shared" si="3"/>
        <v>104889.71216039699</v>
      </c>
      <c r="I45" s="10">
        <f>H45*(gfaiz/366)</f>
        <v>128.96276085294713</v>
      </c>
      <c r="J45" s="5">
        <f t="shared" si="4"/>
        <v>9.6722070639710349</v>
      </c>
      <c r="K45" s="5">
        <f t="shared" si="5"/>
        <v>119.2905537889761</v>
      </c>
    </row>
    <row r="46" spans="1:11" x14ac:dyDescent="0.25">
      <c r="A46" s="4">
        <v>45456</v>
      </c>
      <c r="B46" s="5">
        <f t="shared" si="0"/>
        <v>105147.72710569829</v>
      </c>
      <c r="C46" s="10">
        <f>B46*(gfaiz/366)</f>
        <v>129.27999234307168</v>
      </c>
      <c r="D46" s="5">
        <f t="shared" si="1"/>
        <v>6.4639996171535845</v>
      </c>
      <c r="E46" s="5">
        <f t="shared" si="2"/>
        <v>122.81599272591809</v>
      </c>
      <c r="G46" s="4">
        <v>45456</v>
      </c>
      <c r="H46" s="5">
        <f t="shared" si="3"/>
        <v>105009.00271418596</v>
      </c>
      <c r="I46" s="10">
        <f>H46*(gfaiz/366)</f>
        <v>129.10942956662208</v>
      </c>
      <c r="J46" s="5">
        <f t="shared" si="4"/>
        <v>9.6832072174966566</v>
      </c>
      <c r="K46" s="5">
        <f t="shared" si="5"/>
        <v>119.42622234912542</v>
      </c>
    </row>
    <row r="47" spans="1:11" x14ac:dyDescent="0.25">
      <c r="A47" s="4">
        <v>45457</v>
      </c>
      <c r="B47" s="5">
        <f t="shared" si="0"/>
        <v>105270.5430984242</v>
      </c>
      <c r="C47" s="10">
        <f>B47*(gfaiz/366)</f>
        <v>129.43099561281664</v>
      </c>
      <c r="D47" s="5">
        <f t="shared" si="1"/>
        <v>6.4715497806408324</v>
      </c>
      <c r="E47" s="5">
        <f t="shared" si="2"/>
        <v>122.95944583217582</v>
      </c>
      <c r="G47" s="4">
        <v>45457</v>
      </c>
      <c r="H47" s="5">
        <f t="shared" si="3"/>
        <v>105128.42893653509</v>
      </c>
      <c r="I47" s="10">
        <f>H47*(gfaiz/366)</f>
        <v>129.25626508590381</v>
      </c>
      <c r="J47" s="5">
        <f t="shared" si="4"/>
        <v>9.6942198814427858</v>
      </c>
      <c r="K47" s="5">
        <f t="shared" si="5"/>
        <v>119.56204520446101</v>
      </c>
    </row>
    <row r="48" spans="1:11" x14ac:dyDescent="0.25">
      <c r="A48" s="4">
        <v>45458</v>
      </c>
      <c r="B48" s="5">
        <f t="shared" si="0"/>
        <v>105393.50254425638</v>
      </c>
      <c r="C48" s="10">
        <f>B48*(gfaiz/366)</f>
        <v>129.58217525933162</v>
      </c>
      <c r="D48" s="5">
        <f t="shared" si="1"/>
        <v>6.4791087629665816</v>
      </c>
      <c r="E48" s="5">
        <f t="shared" si="2"/>
        <v>123.10306649636505</v>
      </c>
      <c r="G48" s="4">
        <v>45458</v>
      </c>
      <c r="H48" s="5">
        <f t="shared" si="3"/>
        <v>105247.99098173955</v>
      </c>
      <c r="I48" s="10">
        <f>H48*(gfaiz/366)</f>
        <v>129.40326760049948</v>
      </c>
      <c r="J48" s="5">
        <f t="shared" si="4"/>
        <v>9.70524507003746</v>
      </c>
      <c r="K48" s="5">
        <f t="shared" si="5"/>
        <v>119.69802253046201</v>
      </c>
    </row>
    <row r="49" spans="1:11" x14ac:dyDescent="0.25">
      <c r="A49" s="4">
        <v>45459</v>
      </c>
      <c r="B49" s="5">
        <f t="shared" si="0"/>
        <v>105516.60561075274</v>
      </c>
      <c r="C49" s="10">
        <f>B49*(gfaiz/366)</f>
        <v>129.73353148863043</v>
      </c>
      <c r="D49" s="5">
        <f t="shared" si="1"/>
        <v>6.486676574431522</v>
      </c>
      <c r="E49" s="5">
        <f t="shared" si="2"/>
        <v>123.24685491419891</v>
      </c>
      <c r="G49" s="4">
        <v>45459</v>
      </c>
      <c r="H49" s="5">
        <f t="shared" si="3"/>
        <v>105367.68900427001</v>
      </c>
      <c r="I49" s="10">
        <f>H49*(gfaiz/366)</f>
        <v>129.55043730033199</v>
      </c>
      <c r="J49" s="5">
        <f t="shared" si="4"/>
        <v>9.7162827975248991</v>
      </c>
      <c r="K49" s="5">
        <f t="shared" si="5"/>
        <v>119.8341545028071</v>
      </c>
    </row>
    <row r="50" spans="1:11" x14ac:dyDescent="0.25">
      <c r="A50" s="4">
        <v>45460</v>
      </c>
      <c r="B50" s="5">
        <f t="shared" si="0"/>
        <v>105639.85246566693</v>
      </c>
      <c r="C50" s="10">
        <f>B50*(gfaiz/366)</f>
        <v>129.88506450696755</v>
      </c>
      <c r="D50" s="5">
        <f t="shared" si="1"/>
        <v>6.4942532253483778</v>
      </c>
      <c r="E50" s="5">
        <f t="shared" si="2"/>
        <v>123.39081128161918</v>
      </c>
      <c r="G50" s="4">
        <v>45460</v>
      </c>
      <c r="H50" s="5">
        <f t="shared" si="3"/>
        <v>105487.52315877282</v>
      </c>
      <c r="I50" s="10">
        <f>H50*(gfaiz/366)</f>
        <v>129.69777437554038</v>
      </c>
      <c r="J50" s="5">
        <f t="shared" si="4"/>
        <v>9.7273330781655272</v>
      </c>
      <c r="K50" s="5">
        <f t="shared" si="5"/>
        <v>119.97044129737485</v>
      </c>
    </row>
    <row r="51" spans="1:11" x14ac:dyDescent="0.25">
      <c r="A51" s="4">
        <v>45461</v>
      </c>
      <c r="B51" s="5">
        <f t="shared" si="0"/>
        <v>105763.24327694855</v>
      </c>
      <c r="C51" s="10">
        <f>B51*(gfaiz/366)</f>
        <v>130.03677452083838</v>
      </c>
      <c r="D51" s="5">
        <f t="shared" si="1"/>
        <v>6.5018387260419193</v>
      </c>
      <c r="E51" s="5">
        <f t="shared" si="2"/>
        <v>123.53493579479645</v>
      </c>
      <c r="G51" s="4">
        <v>45461</v>
      </c>
      <c r="H51" s="5">
        <f t="shared" si="3"/>
        <v>105607.4936000702</v>
      </c>
      <c r="I51" s="10">
        <f>H51*(gfaiz/366)</f>
        <v>129.84527901647976</v>
      </c>
      <c r="J51" s="5">
        <f t="shared" si="4"/>
        <v>9.7383959262359827</v>
      </c>
      <c r="K51" s="5">
        <f t="shared" si="5"/>
        <v>120.10688309024378</v>
      </c>
    </row>
    <row r="52" spans="1:11" x14ac:dyDescent="0.25">
      <c r="A52" s="4">
        <v>45462</v>
      </c>
      <c r="B52" s="5">
        <f t="shared" si="0"/>
        <v>105886.77821274335</v>
      </c>
      <c r="C52" s="10">
        <f>B52*(gfaiz/366)</f>
        <v>130.18866173697953</v>
      </c>
      <c r="D52" s="5">
        <f t="shared" si="1"/>
        <v>6.5094330868489765</v>
      </c>
      <c r="E52" s="5">
        <f t="shared" si="2"/>
        <v>123.67922865013055</v>
      </c>
      <c r="G52" s="4">
        <v>45462</v>
      </c>
      <c r="H52" s="5">
        <f t="shared" si="3"/>
        <v>105727.60048316044</v>
      </c>
      <c r="I52" s="10">
        <f>H52*(gfaiz/366)</f>
        <v>129.99295141372187</v>
      </c>
      <c r="J52" s="5">
        <f t="shared" si="4"/>
        <v>9.7494713560291402</v>
      </c>
      <c r="K52" s="5">
        <f t="shared" si="5"/>
        <v>120.24348005769272</v>
      </c>
    </row>
    <row r="53" spans="1:11" x14ac:dyDescent="0.25">
      <c r="A53" s="4">
        <v>45463</v>
      </c>
      <c r="B53" s="5">
        <f t="shared" si="0"/>
        <v>106010.45744139348</v>
      </c>
      <c r="C53" s="10">
        <f>B53*(gfaiz/366)</f>
        <v>130.34072636236903</v>
      </c>
      <c r="D53" s="5">
        <f t="shared" si="1"/>
        <v>6.5170363181184516</v>
      </c>
      <c r="E53" s="5">
        <f t="shared" si="2"/>
        <v>123.82369004425057</v>
      </c>
      <c r="G53" s="4">
        <v>45463</v>
      </c>
      <c r="H53" s="5">
        <f t="shared" si="3"/>
        <v>105847.84396321813</v>
      </c>
      <c r="I53" s="10">
        <f>H53*(gfaiz/366)</f>
        <v>130.14079175805509</v>
      </c>
      <c r="J53" s="5">
        <f t="shared" si="4"/>
        <v>9.7605593818541312</v>
      </c>
      <c r="K53" s="5">
        <f t="shared" si="5"/>
        <v>120.38023237620095</v>
      </c>
    </row>
    <row r="54" spans="1:11" x14ac:dyDescent="0.25">
      <c r="A54" s="4">
        <v>45464</v>
      </c>
      <c r="B54" s="5">
        <f t="shared" si="0"/>
        <v>106134.28113143773</v>
      </c>
      <c r="C54" s="10">
        <f>B54*(gfaiz/366)</f>
        <v>130.49296860422672</v>
      </c>
      <c r="D54" s="5">
        <f t="shared" si="1"/>
        <v>6.5246484302113359</v>
      </c>
      <c r="E54" s="5">
        <f t="shared" si="2"/>
        <v>123.96832017401539</v>
      </c>
      <c r="G54" s="4">
        <v>45464</v>
      </c>
      <c r="H54" s="5">
        <f t="shared" si="3"/>
        <v>105968.22419559433</v>
      </c>
      <c r="I54" s="10">
        <f>H54*(gfaiz/366)</f>
        <v>130.28880024048485</v>
      </c>
      <c r="J54" s="5">
        <f t="shared" si="4"/>
        <v>9.7716600180363624</v>
      </c>
      <c r="K54" s="5">
        <f t="shared" si="5"/>
        <v>120.51714022244849</v>
      </c>
    </row>
    <row r="55" spans="1:11" x14ac:dyDescent="0.25">
      <c r="A55" s="4">
        <v>45465</v>
      </c>
      <c r="B55" s="5">
        <f t="shared" si="0"/>
        <v>106258.24945161174</v>
      </c>
      <c r="C55" s="10">
        <f>B55*(gfaiz/366)</f>
        <v>130.64538867001446</v>
      </c>
      <c r="D55" s="5">
        <f t="shared" si="1"/>
        <v>6.5322694335007228</v>
      </c>
      <c r="E55" s="5">
        <f t="shared" si="2"/>
        <v>124.11311923651374</v>
      </c>
      <c r="G55" s="4">
        <v>45465</v>
      </c>
      <c r="H55" s="5">
        <f t="shared" si="3"/>
        <v>106088.74133581678</v>
      </c>
      <c r="I55" s="10">
        <f>H55*(gfaiz/366)</f>
        <v>130.43697705223377</v>
      </c>
      <c r="J55" s="5">
        <f t="shared" si="4"/>
        <v>9.7827732789175332</v>
      </c>
      <c r="K55" s="5">
        <f t="shared" si="5"/>
        <v>120.65420377331624</v>
      </c>
    </row>
    <row r="56" spans="1:11" x14ac:dyDescent="0.25">
      <c r="A56" s="4">
        <v>45466</v>
      </c>
      <c r="B56" s="5">
        <f t="shared" si="0"/>
        <v>106382.36257084826</v>
      </c>
      <c r="C56" s="10">
        <f>B56*(gfaiz/366)</f>
        <v>130.79798676743638</v>
      </c>
      <c r="D56" s="5">
        <f t="shared" si="1"/>
        <v>6.5398993383718196</v>
      </c>
      <c r="E56" s="5">
        <f t="shared" si="2"/>
        <v>124.25808742906456</v>
      </c>
      <c r="G56" s="4">
        <v>45466</v>
      </c>
      <c r="H56" s="5">
        <f t="shared" si="3"/>
        <v>106209.3955395901</v>
      </c>
      <c r="I56" s="10">
        <f>H56*(gfaiz/366)</f>
        <v>130.58532238474194</v>
      </c>
      <c r="J56" s="5">
        <f t="shared" si="4"/>
        <v>9.7938991788556446</v>
      </c>
      <c r="K56" s="5">
        <f t="shared" si="5"/>
        <v>120.7914232058863</v>
      </c>
    </row>
    <row r="57" spans="1:11" x14ac:dyDescent="0.25">
      <c r="A57" s="4">
        <v>45467</v>
      </c>
      <c r="B57" s="5">
        <f t="shared" si="0"/>
        <v>106506.62065827732</v>
      </c>
      <c r="C57" s="10">
        <f>B57*(gfaiz/366)</f>
        <v>130.95076310443935</v>
      </c>
      <c r="D57" s="5">
        <f t="shared" si="1"/>
        <v>6.547538155221968</v>
      </c>
      <c r="E57" s="5">
        <f t="shared" si="2"/>
        <v>124.40322494921737</v>
      </c>
      <c r="G57" s="4">
        <v>45467</v>
      </c>
      <c r="H57" s="5">
        <f t="shared" si="3"/>
        <v>106330.18696279598</v>
      </c>
      <c r="I57" s="10">
        <f>H57*(gfaiz/366)</f>
        <v>130.73383642966721</v>
      </c>
      <c r="J57" s="5">
        <f t="shared" si="4"/>
        <v>9.8050377322250402</v>
      </c>
      <c r="K57" s="5">
        <f t="shared" si="5"/>
        <v>120.92879869744216</v>
      </c>
    </row>
    <row r="58" spans="1:11" x14ac:dyDescent="0.25">
      <c r="A58" s="4">
        <v>45468</v>
      </c>
      <c r="B58" s="5">
        <f t="shared" si="0"/>
        <v>106631.02388322653</v>
      </c>
      <c r="C58" s="10">
        <f>B58*(gfaiz/366)</f>
        <v>131.10371788921296</v>
      </c>
      <c r="D58" s="5">
        <f t="shared" si="1"/>
        <v>6.5551858944606485</v>
      </c>
      <c r="E58" s="5">
        <f t="shared" si="2"/>
        <v>124.54853199475231</v>
      </c>
      <c r="G58" s="4">
        <v>45468</v>
      </c>
      <c r="H58" s="5">
        <f t="shared" si="3"/>
        <v>106451.11576149342</v>
      </c>
      <c r="I58" s="10">
        <f>H58*(gfaiz/366)</f>
        <v>130.88251937888538</v>
      </c>
      <c r="J58" s="5">
        <f t="shared" si="4"/>
        <v>9.8161889534164022</v>
      </c>
      <c r="K58" s="5">
        <f t="shared" si="5"/>
        <v>121.06633042546898</v>
      </c>
    </row>
    <row r="59" spans="1:11" x14ac:dyDescent="0.25">
      <c r="A59" s="4">
        <v>45469</v>
      </c>
      <c r="B59" s="5">
        <f t="shared" si="0"/>
        <v>106755.57241522128</v>
      </c>
      <c r="C59" s="10">
        <f>B59*(gfaiz/366)</f>
        <v>131.2568513301901</v>
      </c>
      <c r="D59" s="5">
        <f t="shared" si="1"/>
        <v>6.5628425665095058</v>
      </c>
      <c r="E59" s="5">
        <f t="shared" si="2"/>
        <v>124.6940087636806</v>
      </c>
      <c r="G59" s="4">
        <v>45469</v>
      </c>
      <c r="H59" s="5">
        <f t="shared" si="3"/>
        <v>106572.18209191889</v>
      </c>
      <c r="I59" s="10">
        <f>H59*(gfaiz/366)</f>
        <v>131.03137142449046</v>
      </c>
      <c r="J59" s="5">
        <f t="shared" si="4"/>
        <v>9.8273528568367841</v>
      </c>
      <c r="K59" s="5">
        <f t="shared" si="5"/>
        <v>121.20401856765368</v>
      </c>
    </row>
    <row r="60" spans="1:11" x14ac:dyDescent="0.25">
      <c r="A60" s="4">
        <v>45470</v>
      </c>
      <c r="B60" s="5">
        <f t="shared" si="0"/>
        <v>106880.26642398495</v>
      </c>
      <c r="C60" s="10">
        <f>B60*(gfaiz/366)</f>
        <v>131.41016363604709</v>
      </c>
      <c r="D60" s="5">
        <f t="shared" si="1"/>
        <v>6.5705081818023547</v>
      </c>
      <c r="E60" s="5">
        <f t="shared" si="2"/>
        <v>124.83965545424473</v>
      </c>
      <c r="G60" s="4">
        <v>45470</v>
      </c>
      <c r="H60" s="5">
        <f t="shared" si="3"/>
        <v>106693.38611048655</v>
      </c>
      <c r="I60" s="10">
        <f>H60*(gfaiz/366)</f>
        <v>131.18039275879494</v>
      </c>
      <c r="J60" s="5">
        <f t="shared" si="4"/>
        <v>9.8385294569096207</v>
      </c>
      <c r="K60" s="5">
        <f t="shared" si="5"/>
        <v>121.34186330188531</v>
      </c>
    </row>
    <row r="61" spans="1:11" x14ac:dyDescent="0.25">
      <c r="A61" s="4">
        <v>45471</v>
      </c>
      <c r="B61" s="5">
        <f t="shared" si="0"/>
        <v>107005.1060794392</v>
      </c>
      <c r="C61" s="10">
        <f>B61*(gfaiz/366)</f>
        <v>131.56365501570394</v>
      </c>
      <c r="D61" s="5">
        <f t="shared" si="1"/>
        <v>6.5781827507851975</v>
      </c>
      <c r="E61" s="5">
        <f t="shared" si="2"/>
        <v>124.98547226491874</v>
      </c>
      <c r="G61" s="4">
        <v>45471</v>
      </c>
      <c r="H61" s="5">
        <f t="shared" si="3"/>
        <v>106814.72797378844</v>
      </c>
      <c r="I61" s="10">
        <f>H61*(gfaiz/366)</f>
        <v>131.32958357433006</v>
      </c>
      <c r="J61" s="5">
        <f t="shared" si="4"/>
        <v>9.8497187680747533</v>
      </c>
      <c r="K61" s="5">
        <f t="shared" si="5"/>
        <v>121.47986480625531</v>
      </c>
    </row>
    <row r="62" spans="1:11" x14ac:dyDescent="0.25">
      <c r="A62" s="4">
        <v>45472</v>
      </c>
      <c r="B62" s="5">
        <f t="shared" si="0"/>
        <v>107130.09155170411</v>
      </c>
      <c r="C62" s="10">
        <f>B62*(gfaiz/366)</f>
        <v>131.71732567832476</v>
      </c>
      <c r="D62" s="5">
        <f t="shared" si="1"/>
        <v>6.5858662839162383</v>
      </c>
      <c r="E62" s="5">
        <f t="shared" si="2"/>
        <v>125.13145939440852</v>
      </c>
      <c r="G62" s="4">
        <v>45472</v>
      </c>
      <c r="H62" s="5">
        <f t="shared" si="3"/>
        <v>106936.2078385947</v>
      </c>
      <c r="I62" s="10">
        <f>H62*(gfaiz/366)</f>
        <v>131.47894406384594</v>
      </c>
      <c r="J62" s="5">
        <f t="shared" si="4"/>
        <v>9.8609208047884458</v>
      </c>
      <c r="K62" s="5">
        <f t="shared" si="5"/>
        <v>121.61802325905749</v>
      </c>
    </row>
    <row r="63" spans="1:11" x14ac:dyDescent="0.25">
      <c r="A63" s="4">
        <v>45473</v>
      </c>
      <c r="B63" s="5">
        <f t="shared" si="0"/>
        <v>107255.22301109853</v>
      </c>
      <c r="C63" s="10">
        <f>B63*(gfaiz/366)</f>
        <v>131.87117583331786</v>
      </c>
      <c r="D63" s="5">
        <f t="shared" si="1"/>
        <v>6.5935587916658935</v>
      </c>
      <c r="E63" s="5">
        <f t="shared" si="2"/>
        <v>125.27761704165196</v>
      </c>
      <c r="G63" s="4">
        <v>45473</v>
      </c>
      <c r="H63" s="5">
        <f t="shared" si="3"/>
        <v>107057.82586185375</v>
      </c>
      <c r="I63" s="10">
        <f>H63*(gfaiz/366)</f>
        <v>131.62847442031199</v>
      </c>
      <c r="J63" s="5">
        <f t="shared" si="4"/>
        <v>9.8721355815233984</v>
      </c>
      <c r="K63" s="5">
        <f t="shared" si="5"/>
        <v>121.75633883878859</v>
      </c>
    </row>
    <row r="64" spans="1:11" x14ac:dyDescent="0.25">
      <c r="A64" s="4">
        <v>45474</v>
      </c>
      <c r="B64" s="5">
        <f t="shared" si="0"/>
        <v>107380.50062814017</v>
      </c>
      <c r="C64" s="10">
        <f>B64*(gfaiz/366)</f>
        <v>132.02520569033629</v>
      </c>
      <c r="D64" s="5">
        <f t="shared" si="1"/>
        <v>6.6012602845168153</v>
      </c>
      <c r="E64" s="5">
        <f t="shared" si="2"/>
        <v>125.42394540581948</v>
      </c>
      <c r="G64" s="4">
        <v>45474</v>
      </c>
      <c r="H64" s="5">
        <f t="shared" si="3"/>
        <v>107179.58220069254</v>
      </c>
      <c r="I64" s="10">
        <f>H64*(gfaiz/366)</f>
        <v>131.77817483691709</v>
      </c>
      <c r="J64" s="5">
        <f t="shared" si="4"/>
        <v>9.883363112768782</v>
      </c>
      <c r="K64" s="5">
        <f t="shared" si="5"/>
        <v>121.89481172414831</v>
      </c>
    </row>
    <row r="65" spans="1:11" x14ac:dyDescent="0.25">
      <c r="A65" s="4">
        <v>45475</v>
      </c>
      <c r="B65" s="5">
        <f t="shared" si="0"/>
        <v>107505.924573546</v>
      </c>
      <c r="C65" s="10">
        <f>B65*(gfaiz/366)</f>
        <v>132.17941545927789</v>
      </c>
      <c r="D65" s="5">
        <f t="shared" si="1"/>
        <v>6.6089707729638949</v>
      </c>
      <c r="E65" s="5">
        <f t="shared" si="2"/>
        <v>125.57044468631399</v>
      </c>
      <c r="G65" s="4">
        <v>45475</v>
      </c>
      <c r="H65" s="5">
        <f t="shared" si="3"/>
        <v>107301.4770124167</v>
      </c>
      <c r="I65" s="10">
        <f>H65*(gfaiz/366)</f>
        <v>131.92804550706973</v>
      </c>
      <c r="J65" s="5">
        <f t="shared" si="4"/>
        <v>9.8946034130302287</v>
      </c>
      <c r="K65" s="5">
        <f t="shared" si="5"/>
        <v>122.0334420940395</v>
      </c>
    </row>
    <row r="66" spans="1:11" x14ac:dyDescent="0.25">
      <c r="A66" s="4">
        <v>45476</v>
      </c>
      <c r="B66" s="5">
        <f t="shared" si="0"/>
        <v>107631.49501823231</v>
      </c>
      <c r="C66" s="10">
        <f>B66*(gfaiz/366)</f>
        <v>132.33380535028564</v>
      </c>
      <c r="D66" s="5">
        <f t="shared" si="1"/>
        <v>6.6166902675142829</v>
      </c>
      <c r="E66" s="5">
        <f t="shared" si="2"/>
        <v>125.71711508277136</v>
      </c>
      <c r="G66" s="4">
        <v>45476</v>
      </c>
      <c r="H66" s="5">
        <f t="shared" si="3"/>
        <v>107423.51045451073</v>
      </c>
      <c r="I66" s="10">
        <f>H66*(gfaiz/366)</f>
        <v>132.07808662439845</v>
      </c>
      <c r="J66" s="5">
        <f t="shared" si="4"/>
        <v>9.9058564968298839</v>
      </c>
      <c r="K66" s="5">
        <f t="shared" si="5"/>
        <v>122.17223012756857</v>
      </c>
    </row>
    <row r="67" spans="1:11" x14ac:dyDescent="0.25">
      <c r="A67" s="4">
        <v>45477</v>
      </c>
      <c r="B67" s="5">
        <f t="shared" si="0"/>
        <v>107757.21213331509</v>
      </c>
      <c r="C67" s="10">
        <f>B67*(gfaiz/366)</f>
        <v>132.48837557374807</v>
      </c>
      <c r="D67" s="5">
        <f t="shared" si="1"/>
        <v>6.6244187786874038</v>
      </c>
      <c r="E67" s="5">
        <f t="shared" si="2"/>
        <v>125.86395679506067</v>
      </c>
      <c r="G67" s="4">
        <v>45477</v>
      </c>
      <c r="H67" s="5">
        <f t="shared" si="3"/>
        <v>107545.6826846383</v>
      </c>
      <c r="I67" s="10">
        <f>H67*(gfaiz/366)</f>
        <v>132.22829838275203</v>
      </c>
      <c r="J67" s="5">
        <f t="shared" si="4"/>
        <v>9.9171223787064022</v>
      </c>
      <c r="K67" s="5">
        <f t="shared" si="5"/>
        <v>122.31117600404562</v>
      </c>
    </row>
    <row r="68" spans="1:11" x14ac:dyDescent="0.25">
      <c r="A68" s="4">
        <v>45478</v>
      </c>
      <c r="B68" s="5">
        <f t="shared" si="0"/>
        <v>107883.07609011015</v>
      </c>
      <c r="C68" s="10">
        <f>B68*(gfaiz/366)</f>
        <v>132.64312634029937</v>
      </c>
      <c r="D68" s="5">
        <f t="shared" si="1"/>
        <v>6.6321563170149691</v>
      </c>
      <c r="E68" s="5">
        <f t="shared" si="2"/>
        <v>126.0109700232844</v>
      </c>
      <c r="G68" s="4">
        <v>45478</v>
      </c>
      <c r="H68" s="5">
        <f t="shared" si="3"/>
        <v>107667.99386064235</v>
      </c>
      <c r="I68" s="10">
        <f>H68*(gfaiz/366)</f>
        <v>132.37868097619963</v>
      </c>
      <c r="J68" s="5">
        <f t="shared" si="4"/>
        <v>9.9284010732149728</v>
      </c>
      <c r="K68" s="5">
        <f t="shared" si="5"/>
        <v>122.45027990298466</v>
      </c>
    </row>
    <row r="69" spans="1:11" x14ac:dyDescent="0.25">
      <c r="A69" s="4">
        <v>45479</v>
      </c>
      <c r="B69" s="5">
        <f t="shared" ref="B69:B132" si="6">B68+E68</f>
        <v>108009.08706013343</v>
      </c>
      <c r="C69" s="10">
        <f>B69*(gfaiz/366)</f>
        <v>132.7980578608198</v>
      </c>
      <c r="D69" s="5">
        <f t="shared" ref="D69:D132" si="7">$A$1*C69</f>
        <v>6.6399028930409898</v>
      </c>
      <c r="E69" s="5">
        <f t="shared" ref="E69:E132" si="8">C69-D69</f>
        <v>126.15815496777881</v>
      </c>
      <c r="G69" s="4">
        <v>45479</v>
      </c>
      <c r="H69" s="5">
        <f t="shared" ref="H69:H132" si="9">H68+K68</f>
        <v>107790.44414054534</v>
      </c>
      <c r="I69" s="10">
        <f>H69*(gfaiz/366)</f>
        <v>132.52923459903116</v>
      </c>
      <c r="J69" s="5">
        <f t="shared" ref="J69:J132" si="10">$G$1*I69</f>
        <v>9.9396925949273367</v>
      </c>
      <c r="K69" s="5">
        <f t="shared" ref="K69:K132" si="11">I69-J69</f>
        <v>122.58954200410382</v>
      </c>
    </row>
    <row r="70" spans="1:11" x14ac:dyDescent="0.25">
      <c r="A70" s="4">
        <v>45480</v>
      </c>
      <c r="B70" s="5">
        <f t="shared" si="6"/>
        <v>108135.24521510121</v>
      </c>
      <c r="C70" s="10">
        <f>B70*(gfaiz/366)</f>
        <v>132.95317034643594</v>
      </c>
      <c r="D70" s="5">
        <f t="shared" si="7"/>
        <v>6.6476585173217977</v>
      </c>
      <c r="E70" s="5">
        <f t="shared" si="8"/>
        <v>126.30551182911414</v>
      </c>
      <c r="G70" s="4">
        <v>45480</v>
      </c>
      <c r="H70" s="5">
        <f t="shared" si="9"/>
        <v>107913.03368254945</v>
      </c>
      <c r="I70" s="10">
        <f>H70*(gfaiz/366)</f>
        <v>132.67995944575753</v>
      </c>
      <c r="J70" s="5">
        <f t="shared" si="10"/>
        <v>9.9509969584318139</v>
      </c>
      <c r="K70" s="5">
        <f t="shared" si="11"/>
        <v>122.72896248732572</v>
      </c>
    </row>
    <row r="71" spans="1:11" x14ac:dyDescent="0.25">
      <c r="A71" s="4">
        <v>45481</v>
      </c>
      <c r="B71" s="5">
        <f t="shared" si="6"/>
        <v>108261.55072693032</v>
      </c>
      <c r="C71" s="10">
        <f>B71*(gfaiz/366)</f>
        <v>133.10846400852088</v>
      </c>
      <c r="D71" s="5">
        <f t="shared" si="7"/>
        <v>6.6554232004260445</v>
      </c>
      <c r="E71" s="5">
        <f t="shared" si="8"/>
        <v>126.45304080809484</v>
      </c>
      <c r="G71" s="4">
        <v>45481</v>
      </c>
      <c r="H71" s="5">
        <f t="shared" si="9"/>
        <v>108035.76264503677</v>
      </c>
      <c r="I71" s="10">
        <f>H71*(gfaiz/366)</f>
        <v>132.83085571111079</v>
      </c>
      <c r="J71" s="5">
        <f t="shared" si="10"/>
        <v>9.9623141783333082</v>
      </c>
      <c r="K71" s="5">
        <f t="shared" si="11"/>
        <v>122.86854153277747</v>
      </c>
    </row>
    <row r="72" spans="1:11" x14ac:dyDescent="0.25">
      <c r="A72" s="4">
        <v>45482</v>
      </c>
      <c r="B72" s="5">
        <f t="shared" si="6"/>
        <v>108388.00376773841</v>
      </c>
      <c r="C72" s="10">
        <f>B72*(gfaiz/366)</f>
        <v>133.26393905869477</v>
      </c>
      <c r="D72" s="5">
        <f t="shared" si="7"/>
        <v>6.6631969529347392</v>
      </c>
      <c r="E72" s="5">
        <f t="shared" si="8"/>
        <v>126.60074210576003</v>
      </c>
      <c r="G72" s="4">
        <v>45482</v>
      </c>
      <c r="H72" s="5">
        <f t="shared" si="9"/>
        <v>108158.63118656955</v>
      </c>
      <c r="I72" s="10">
        <f>H72*(gfaiz/366)</f>
        <v>132.98192359004454</v>
      </c>
      <c r="J72" s="5">
        <f t="shared" si="10"/>
        <v>9.9736442692533398</v>
      </c>
      <c r="K72" s="5">
        <f t="shared" si="11"/>
        <v>123.0082793207912</v>
      </c>
    </row>
    <row r="73" spans="1:11" x14ac:dyDescent="0.25">
      <c r="A73" s="4">
        <v>45483</v>
      </c>
      <c r="B73" s="5">
        <f t="shared" si="6"/>
        <v>108514.60450984417</v>
      </c>
      <c r="C73" s="10">
        <f>B73*(gfaiz/366)</f>
        <v>133.4195957088248</v>
      </c>
      <c r="D73" s="5">
        <f t="shared" si="7"/>
        <v>6.67097978544124</v>
      </c>
      <c r="E73" s="5">
        <f t="shared" si="8"/>
        <v>126.74861592338357</v>
      </c>
      <c r="G73" s="4">
        <v>45483</v>
      </c>
      <c r="H73" s="5">
        <f t="shared" si="9"/>
        <v>108281.63946589034</v>
      </c>
      <c r="I73" s="10">
        <f>H73*(gfaiz/366)</f>
        <v>133.13316327773404</v>
      </c>
      <c r="J73" s="5">
        <f t="shared" si="10"/>
        <v>9.9849872458300535</v>
      </c>
      <c r="K73" s="5">
        <f t="shared" si="11"/>
        <v>123.14817603190399</v>
      </c>
    </row>
    <row r="74" spans="1:11" x14ac:dyDescent="0.25">
      <c r="A74" s="4">
        <v>45484</v>
      </c>
      <c r="B74" s="5">
        <f t="shared" si="6"/>
        <v>108641.35312576755</v>
      </c>
      <c r="C74" s="10">
        <f>B74*(gfaiz/366)</f>
        <v>133.57543417102568</v>
      </c>
      <c r="D74" s="5">
        <f t="shared" si="7"/>
        <v>6.6787717085512845</v>
      </c>
      <c r="E74" s="5">
        <f t="shared" si="8"/>
        <v>126.8966624624744</v>
      </c>
      <c r="G74" s="4">
        <v>45484</v>
      </c>
      <c r="H74" s="5">
        <f t="shared" si="9"/>
        <v>108404.78764192224</v>
      </c>
      <c r="I74" s="10">
        <f>H74*(gfaiz/366)</f>
        <v>133.28457496957654</v>
      </c>
      <c r="J74" s="5">
        <f t="shared" si="10"/>
        <v>9.9963431227182404</v>
      </c>
      <c r="K74" s="5">
        <f t="shared" si="11"/>
        <v>123.2882318468583</v>
      </c>
    </row>
    <row r="75" spans="1:11" x14ac:dyDescent="0.25">
      <c r="A75" s="4">
        <v>45485</v>
      </c>
      <c r="B75" s="5">
        <f t="shared" si="6"/>
        <v>108768.24978823002</v>
      </c>
      <c r="C75" s="10">
        <f>B75*(gfaiz/366)</f>
        <v>133.73145465765987</v>
      </c>
      <c r="D75" s="5">
        <f t="shared" si="7"/>
        <v>6.6865727328829934</v>
      </c>
      <c r="E75" s="5">
        <f t="shared" si="8"/>
        <v>127.04488192477687</v>
      </c>
      <c r="G75" s="4">
        <v>45485</v>
      </c>
      <c r="H75" s="5">
        <f t="shared" si="9"/>
        <v>108528.07587376911</v>
      </c>
      <c r="I75" s="10">
        <f>H75*(gfaiz/366)</f>
        <v>133.43615886119153</v>
      </c>
      <c r="J75" s="5">
        <f t="shared" si="10"/>
        <v>10.007711914589365</v>
      </c>
      <c r="K75" s="5">
        <f t="shared" si="11"/>
        <v>123.42844694660216</v>
      </c>
    </row>
    <row r="76" spans="1:11" x14ac:dyDescent="0.25">
      <c r="A76" s="4">
        <v>45486</v>
      </c>
      <c r="B76" s="5">
        <f t="shared" si="6"/>
        <v>108895.29467015481</v>
      </c>
      <c r="C76" s="10">
        <f>B76*(gfaiz/366)</f>
        <v>133.88765738133787</v>
      </c>
      <c r="D76" s="5">
        <f t="shared" si="7"/>
        <v>6.6943828690668941</v>
      </c>
      <c r="E76" s="5">
        <f t="shared" si="8"/>
        <v>127.19327451227097</v>
      </c>
      <c r="G76" s="4">
        <v>45486</v>
      </c>
      <c r="H76" s="5">
        <f t="shared" si="9"/>
        <v>108651.50432071571</v>
      </c>
      <c r="I76" s="10">
        <f>H76*(gfaiz/366)</f>
        <v>133.58791514842096</v>
      </c>
      <c r="J76" s="5">
        <f t="shared" si="10"/>
        <v>10.019093636131572</v>
      </c>
      <c r="K76" s="5">
        <f t="shared" si="11"/>
        <v>123.56882151228939</v>
      </c>
    </row>
    <row r="77" spans="1:11" x14ac:dyDescent="0.25">
      <c r="A77" s="4">
        <v>45487</v>
      </c>
      <c r="B77" s="5">
        <f t="shared" si="6"/>
        <v>109022.48794466708</v>
      </c>
      <c r="C77" s="10">
        <f>B77*(gfaiz/366)</f>
        <v>134.04404255491855</v>
      </c>
      <c r="D77" s="5">
        <f t="shared" si="7"/>
        <v>6.7022021277459274</v>
      </c>
      <c r="E77" s="5">
        <f t="shared" si="8"/>
        <v>127.34184042717263</v>
      </c>
      <c r="G77" s="4">
        <v>45487</v>
      </c>
      <c r="H77" s="5">
        <f t="shared" si="9"/>
        <v>108775.07314222801</v>
      </c>
      <c r="I77" s="10">
        <f>H77*(gfaiz/366)</f>
        <v>133.73984402732953</v>
      </c>
      <c r="J77" s="5">
        <f t="shared" si="10"/>
        <v>10.030488302049713</v>
      </c>
      <c r="K77" s="5">
        <f t="shared" si="11"/>
        <v>123.70935572527981</v>
      </c>
    </row>
    <row r="78" spans="1:11" x14ac:dyDescent="0.25">
      <c r="A78" s="4">
        <v>45488</v>
      </c>
      <c r="B78" s="5">
        <f t="shared" si="6"/>
        <v>109149.82978509426</v>
      </c>
      <c r="C78" s="10">
        <f>B78*(gfaiz/366)</f>
        <v>134.20061039150934</v>
      </c>
      <c r="D78" s="5">
        <f t="shared" si="7"/>
        <v>6.7100305195754677</v>
      </c>
      <c r="E78" s="5">
        <f t="shared" si="8"/>
        <v>127.49057987193387</v>
      </c>
      <c r="G78" s="4">
        <v>45488</v>
      </c>
      <c r="H78" s="5">
        <f t="shared" si="9"/>
        <v>108898.78249795329</v>
      </c>
      <c r="I78" s="10">
        <f>H78*(gfaiz/366)</f>
        <v>133.89194569420488</v>
      </c>
      <c r="J78" s="5">
        <f t="shared" si="10"/>
        <v>10.041895927065365</v>
      </c>
      <c r="K78" s="5">
        <f t="shared" si="11"/>
        <v>123.85004976713951</v>
      </c>
    </row>
    <row r="79" spans="1:11" x14ac:dyDescent="0.25">
      <c r="A79" s="4">
        <v>45489</v>
      </c>
      <c r="B79" s="5">
        <f t="shared" si="6"/>
        <v>109277.3203649662</v>
      </c>
      <c r="C79" s="10">
        <f>B79*(gfaiz/366)</f>
        <v>134.35736110446666</v>
      </c>
      <c r="D79" s="5">
        <f t="shared" si="7"/>
        <v>6.7178680552233336</v>
      </c>
      <c r="E79" s="5">
        <f t="shared" si="8"/>
        <v>127.63949304924333</v>
      </c>
      <c r="G79" s="4">
        <v>45489</v>
      </c>
      <c r="H79" s="5">
        <f t="shared" si="9"/>
        <v>109022.63254772042</v>
      </c>
      <c r="I79" s="10">
        <f>H79*(gfaiz/366)</f>
        <v>134.0442203455579</v>
      </c>
      <c r="J79" s="5">
        <f t="shared" si="10"/>
        <v>10.053316525916843</v>
      </c>
      <c r="K79" s="5">
        <f t="shared" si="11"/>
        <v>123.99090381964106</v>
      </c>
    </row>
    <row r="80" spans="1:11" x14ac:dyDescent="0.25">
      <c r="A80" s="4">
        <v>45490</v>
      </c>
      <c r="B80" s="5">
        <f t="shared" si="6"/>
        <v>109404.95985801544</v>
      </c>
      <c r="C80" s="10">
        <f>B80*(gfaiz/366)</f>
        <v>134.51429490739605</v>
      </c>
      <c r="D80" s="5">
        <f t="shared" si="7"/>
        <v>6.7257147453698032</v>
      </c>
      <c r="E80" s="5">
        <f t="shared" si="8"/>
        <v>127.78858016202625</v>
      </c>
      <c r="G80" s="4">
        <v>45490</v>
      </c>
      <c r="H80" s="5">
        <f t="shared" si="9"/>
        <v>109146.62345154006</v>
      </c>
      <c r="I80" s="10">
        <f>H80*(gfaiz/366)</f>
        <v>134.19666817812302</v>
      </c>
      <c r="J80" s="5">
        <f t="shared" si="10"/>
        <v>10.064750113359226</v>
      </c>
      <c r="K80" s="5">
        <f t="shared" si="11"/>
        <v>124.13191806476379</v>
      </c>
    </row>
    <row r="81" spans="1:11" x14ac:dyDescent="0.25">
      <c r="A81" s="4">
        <v>45491</v>
      </c>
      <c r="B81" s="5">
        <f t="shared" si="6"/>
        <v>109532.74843817747</v>
      </c>
      <c r="C81" s="10">
        <f>B81*(gfaiz/366)</f>
        <v>134.67141201415265</v>
      </c>
      <c r="D81" s="5">
        <f t="shared" si="7"/>
        <v>6.7335706007076332</v>
      </c>
      <c r="E81" s="5">
        <f t="shared" si="8"/>
        <v>127.93784141344501</v>
      </c>
      <c r="G81" s="4">
        <v>45491</v>
      </c>
      <c r="H81" s="5">
        <f t="shared" si="9"/>
        <v>109270.75536960483</v>
      </c>
      <c r="I81" s="10">
        <f>H81*(gfaiz/366)</f>
        <v>134.34928938885841</v>
      </c>
      <c r="J81" s="5">
        <f t="shared" si="10"/>
        <v>10.07619670416438</v>
      </c>
      <c r="K81" s="5">
        <f t="shared" si="11"/>
        <v>124.27309268469403</v>
      </c>
    </row>
    <row r="82" spans="1:11" x14ac:dyDescent="0.25">
      <c r="A82" s="4">
        <v>45492</v>
      </c>
      <c r="B82" s="5">
        <f t="shared" si="6"/>
        <v>109660.68627959091</v>
      </c>
      <c r="C82" s="10">
        <f>B82*(gfaiz/366)</f>
        <v>134.8287126388413</v>
      </c>
      <c r="D82" s="5">
        <f t="shared" si="7"/>
        <v>6.741435631942065</v>
      </c>
      <c r="E82" s="5">
        <f t="shared" si="8"/>
        <v>128.08727700689923</v>
      </c>
      <c r="G82" s="4">
        <v>45492</v>
      </c>
      <c r="H82" s="5">
        <f t="shared" si="9"/>
        <v>109395.02846228953</v>
      </c>
      <c r="I82" s="10">
        <f>H82*(gfaiz/366)</f>
        <v>134.50208417494616</v>
      </c>
      <c r="J82" s="5">
        <f t="shared" si="10"/>
        <v>10.087656313120961</v>
      </c>
      <c r="K82" s="5">
        <f t="shared" si="11"/>
        <v>124.4144278618252</v>
      </c>
    </row>
    <row r="83" spans="1:11" x14ac:dyDescent="0.25">
      <c r="A83" s="4">
        <v>45493</v>
      </c>
      <c r="B83" s="5">
        <f t="shared" si="6"/>
        <v>109788.77355659781</v>
      </c>
      <c r="C83" s="10">
        <f>B83*(gfaiz/366)</f>
        <v>134.98619699581698</v>
      </c>
      <c r="D83" s="5">
        <f t="shared" si="7"/>
        <v>6.7493098497908495</v>
      </c>
      <c r="E83" s="5">
        <f t="shared" si="8"/>
        <v>128.23688714602613</v>
      </c>
      <c r="G83" s="4">
        <v>45493</v>
      </c>
      <c r="H83" s="5">
        <f t="shared" si="9"/>
        <v>109519.44289015135</v>
      </c>
      <c r="I83" s="10">
        <f>H83*(gfaiz/366)</f>
        <v>134.65505273379264</v>
      </c>
      <c r="J83" s="5">
        <f t="shared" si="10"/>
        <v>10.099128955034448</v>
      </c>
      <c r="K83" s="5">
        <f t="shared" si="11"/>
        <v>124.5559237787582</v>
      </c>
    </row>
    <row r="84" spans="1:11" x14ac:dyDescent="0.25">
      <c r="A84" s="4">
        <v>45494</v>
      </c>
      <c r="B84" s="5">
        <f t="shared" si="6"/>
        <v>109917.01044374383</v>
      </c>
      <c r="C84" s="10">
        <f>B84*(gfaiz/366)</f>
        <v>135.14386529968505</v>
      </c>
      <c r="D84" s="5">
        <f t="shared" si="7"/>
        <v>6.7571932649842523</v>
      </c>
      <c r="E84" s="5">
        <f t="shared" si="8"/>
        <v>128.38667203470078</v>
      </c>
      <c r="G84" s="4">
        <v>45494</v>
      </c>
      <c r="H84" s="5">
        <f t="shared" si="9"/>
        <v>109643.9988139301</v>
      </c>
      <c r="I84" s="10">
        <f>H84*(gfaiz/366)</f>
        <v>134.80819526302884</v>
      </c>
      <c r="J84" s="5">
        <f t="shared" si="10"/>
        <v>10.110614644727162</v>
      </c>
      <c r="K84" s="5">
        <f t="shared" si="11"/>
        <v>124.69758061830167</v>
      </c>
    </row>
    <row r="85" spans="1:11" x14ac:dyDescent="0.25">
      <c r="A85" s="4">
        <v>45495</v>
      </c>
      <c r="B85" s="5">
        <f t="shared" si="6"/>
        <v>110045.39711577853</v>
      </c>
      <c r="C85" s="10">
        <f>B85*(gfaiz/366)</f>
        <v>135.30171776530148</v>
      </c>
      <c r="D85" s="5">
        <f t="shared" si="7"/>
        <v>6.765085888265074</v>
      </c>
      <c r="E85" s="5">
        <f t="shared" si="8"/>
        <v>128.5366318770364</v>
      </c>
      <c r="G85" s="4">
        <v>45495</v>
      </c>
      <c r="H85" s="5">
        <f t="shared" si="9"/>
        <v>109768.6963945484</v>
      </c>
      <c r="I85" s="10">
        <f>H85*(gfaiz/366)</f>
        <v>134.96151196051034</v>
      </c>
      <c r="J85" s="5">
        <f t="shared" si="10"/>
        <v>10.122113397038275</v>
      </c>
      <c r="K85" s="5">
        <f t="shared" si="11"/>
        <v>124.83939856347206</v>
      </c>
    </row>
    <row r="86" spans="1:11" x14ac:dyDescent="0.25">
      <c r="A86" s="4">
        <v>45496</v>
      </c>
      <c r="B86" s="5">
        <f t="shared" si="6"/>
        <v>110173.93374765557</v>
      </c>
      <c r="C86" s="10">
        <f>B86*(gfaiz/366)</f>
        <v>135.45975460777325</v>
      </c>
      <c r="D86" s="5">
        <f t="shared" si="7"/>
        <v>6.772987730388663</v>
      </c>
      <c r="E86" s="5">
        <f t="shared" si="8"/>
        <v>128.6867668773846</v>
      </c>
      <c r="G86" s="4">
        <v>45496</v>
      </c>
      <c r="H86" s="5">
        <f t="shared" si="9"/>
        <v>109893.53579311188</v>
      </c>
      <c r="I86" s="10">
        <f>H86*(gfaiz/366)</f>
        <v>135.1150030243179</v>
      </c>
      <c r="J86" s="5">
        <f t="shared" si="10"/>
        <v>10.133625226823842</v>
      </c>
      <c r="K86" s="5">
        <f t="shared" si="11"/>
        <v>124.98137779749406</v>
      </c>
    </row>
    <row r="87" spans="1:11" x14ac:dyDescent="0.25">
      <c r="A87" s="4">
        <v>45497</v>
      </c>
      <c r="B87" s="5">
        <f t="shared" si="6"/>
        <v>110302.62051453294</v>
      </c>
      <c r="C87" s="10">
        <f>B87*(gfaiz/366)</f>
        <v>135.61797604245854</v>
      </c>
      <c r="D87" s="5">
        <f t="shared" si="7"/>
        <v>6.7808988021229268</v>
      </c>
      <c r="E87" s="5">
        <f t="shared" si="8"/>
        <v>128.83707724033562</v>
      </c>
      <c r="G87" s="4">
        <v>45497</v>
      </c>
      <c r="H87" s="5">
        <f t="shared" si="9"/>
        <v>110018.51717090937</v>
      </c>
      <c r="I87" s="10">
        <f>H87*(gfaiz/366)</f>
        <v>135.26866865275744</v>
      </c>
      <c r="J87" s="5">
        <f t="shared" si="10"/>
        <v>10.145150148956807</v>
      </c>
      <c r="K87" s="5">
        <f t="shared" si="11"/>
        <v>125.12351850380064</v>
      </c>
    </row>
    <row r="88" spans="1:11" x14ac:dyDescent="0.25">
      <c r="A88" s="4">
        <v>45498</v>
      </c>
      <c r="B88" s="5">
        <f t="shared" si="6"/>
        <v>110431.45759177327</v>
      </c>
      <c r="C88" s="10">
        <f>B88*(gfaiz/366)</f>
        <v>135.77638228496716</v>
      </c>
      <c r="D88" s="5">
        <f t="shared" si="7"/>
        <v>6.7888191142483585</v>
      </c>
      <c r="E88" s="5">
        <f t="shared" si="8"/>
        <v>128.9875631707188</v>
      </c>
      <c r="G88" s="4">
        <v>45498</v>
      </c>
      <c r="H88" s="5">
        <f t="shared" si="9"/>
        <v>110143.64068941317</v>
      </c>
      <c r="I88" s="10">
        <f>H88*(gfaiz/366)</f>
        <v>135.42250904436045</v>
      </c>
      <c r="J88" s="5">
        <f t="shared" si="10"/>
        <v>10.156688178327034</v>
      </c>
      <c r="K88" s="5">
        <f t="shared" si="11"/>
        <v>125.26582086603342</v>
      </c>
    </row>
    <row r="89" spans="1:11" x14ac:dyDescent="0.25">
      <c r="A89" s="4">
        <v>45499</v>
      </c>
      <c r="B89" s="5">
        <f t="shared" si="6"/>
        <v>110560.445154944</v>
      </c>
      <c r="C89" s="10">
        <f>B89*(gfaiz/366)</f>
        <v>135.93497355116065</v>
      </c>
      <c r="D89" s="5">
        <f t="shared" si="7"/>
        <v>6.7967486775580328</v>
      </c>
      <c r="E89" s="5">
        <f t="shared" si="8"/>
        <v>129.13822487360261</v>
      </c>
      <c r="G89" s="4">
        <v>45499</v>
      </c>
      <c r="H89" s="5">
        <f t="shared" si="9"/>
        <v>110268.90651027919</v>
      </c>
      <c r="I89" s="10">
        <f>H89*(gfaiz/366)</f>
        <v>135.57652439788427</v>
      </c>
      <c r="J89" s="5">
        <f t="shared" si="10"/>
        <v>10.16823932984132</v>
      </c>
      <c r="K89" s="5">
        <f t="shared" si="11"/>
        <v>125.40828506804294</v>
      </c>
    </row>
    <row r="90" spans="1:11" x14ac:dyDescent="0.25">
      <c r="A90" s="4">
        <v>45500</v>
      </c>
      <c r="B90" s="5">
        <f t="shared" si="6"/>
        <v>110689.5833798176</v>
      </c>
      <c r="C90" s="10">
        <f>B90*(gfaiz/366)</f>
        <v>136.09375005715279</v>
      </c>
      <c r="D90" s="5">
        <f t="shared" si="7"/>
        <v>6.8046875028576395</v>
      </c>
      <c r="E90" s="5">
        <f t="shared" si="8"/>
        <v>129.28906255429516</v>
      </c>
      <c r="G90" s="4">
        <v>45500</v>
      </c>
      <c r="H90" s="5">
        <f t="shared" si="9"/>
        <v>110394.31479534724</v>
      </c>
      <c r="I90" s="10">
        <f>H90*(gfaiz/366)</f>
        <v>135.73071491231218</v>
      </c>
      <c r="J90" s="5">
        <f t="shared" si="10"/>
        <v>10.179803618423414</v>
      </c>
      <c r="K90" s="5">
        <f t="shared" si="11"/>
        <v>125.55091129388876</v>
      </c>
    </row>
    <row r="91" spans="1:11" x14ac:dyDescent="0.25">
      <c r="A91" s="4">
        <v>45501</v>
      </c>
      <c r="B91" s="5">
        <f t="shared" si="6"/>
        <v>110818.8724423719</v>
      </c>
      <c r="C91" s="10">
        <f>B91*(gfaiz/366)</f>
        <v>136.25271201930971</v>
      </c>
      <c r="D91" s="5">
        <f t="shared" si="7"/>
        <v>6.8126356009654856</v>
      </c>
      <c r="E91" s="5">
        <f t="shared" si="8"/>
        <v>129.44007641834423</v>
      </c>
      <c r="G91" s="4">
        <v>45501</v>
      </c>
      <c r="H91" s="5">
        <f t="shared" si="9"/>
        <v>110519.86570664113</v>
      </c>
      <c r="I91" s="10">
        <f>H91*(gfaiz/366)</f>
        <v>135.88508078685385</v>
      </c>
      <c r="J91" s="5">
        <f t="shared" si="10"/>
        <v>10.191381059014038</v>
      </c>
      <c r="K91" s="5">
        <f t="shared" si="11"/>
        <v>125.69369972783981</v>
      </c>
    </row>
    <row r="92" spans="1:11" x14ac:dyDescent="0.25">
      <c r="A92" s="4">
        <v>45502</v>
      </c>
      <c r="B92" s="5">
        <f t="shared" si="6"/>
        <v>110948.31251879023</v>
      </c>
      <c r="C92" s="10">
        <f>B92*(gfaiz/366)</f>
        <v>136.41185965425029</v>
      </c>
      <c r="D92" s="5">
        <f t="shared" si="7"/>
        <v>6.8205929827125154</v>
      </c>
      <c r="E92" s="5">
        <f t="shared" si="8"/>
        <v>129.59126667153777</v>
      </c>
      <c r="G92" s="4">
        <v>45502</v>
      </c>
      <c r="H92" s="5">
        <f t="shared" si="9"/>
        <v>110645.55940636896</v>
      </c>
      <c r="I92" s="10">
        <f>H92*(gfaiz/366)</f>
        <v>136.03962222094546</v>
      </c>
      <c r="J92" s="5">
        <f t="shared" si="10"/>
        <v>10.202971666570908</v>
      </c>
      <c r="K92" s="5">
        <f t="shared" si="11"/>
        <v>125.83665055437456</v>
      </c>
    </row>
    <row r="93" spans="1:11" x14ac:dyDescent="0.25">
      <c r="A93" s="4">
        <v>45503</v>
      </c>
      <c r="B93" s="5">
        <f t="shared" si="6"/>
        <v>111077.90378546178</v>
      </c>
      <c r="C93" s="10">
        <f>B93*(gfaiz/366)</f>
        <v>136.57119317884647</v>
      </c>
      <c r="D93" s="5">
        <f t="shared" si="7"/>
        <v>6.8285596589423241</v>
      </c>
      <c r="E93" s="5">
        <f t="shared" si="8"/>
        <v>129.74263351990416</v>
      </c>
      <c r="G93" s="4">
        <v>45503</v>
      </c>
      <c r="H93" s="5">
        <f t="shared" si="9"/>
        <v>110771.39605692335</v>
      </c>
      <c r="I93" s="10">
        <f>H93*(gfaiz/366)</f>
        <v>136.19433941425004</v>
      </c>
      <c r="J93" s="5">
        <f t="shared" si="10"/>
        <v>10.214575456068753</v>
      </c>
      <c r="K93" s="5">
        <f t="shared" si="11"/>
        <v>125.97976395818128</v>
      </c>
    </row>
    <row r="94" spans="1:11" x14ac:dyDescent="0.25">
      <c r="A94" s="4">
        <v>45504</v>
      </c>
      <c r="B94" s="5">
        <f t="shared" si="6"/>
        <v>111207.64641898168</v>
      </c>
      <c r="C94" s="10">
        <f>B94*(gfaiz/366)</f>
        <v>136.73071281022339</v>
      </c>
      <c r="D94" s="5">
        <f t="shared" si="7"/>
        <v>6.8365356405111699</v>
      </c>
      <c r="E94" s="5">
        <f t="shared" si="8"/>
        <v>129.89417716971224</v>
      </c>
      <c r="G94" s="4">
        <v>45504</v>
      </c>
      <c r="H94" s="5">
        <f t="shared" si="9"/>
        <v>110897.37582088153</v>
      </c>
      <c r="I94" s="10">
        <f>H94*(gfaiz/366)</f>
        <v>136.34923256665763</v>
      </c>
      <c r="J94" s="5">
        <f t="shared" si="10"/>
        <v>10.226192442499322</v>
      </c>
      <c r="K94" s="5">
        <f t="shared" si="11"/>
        <v>126.12304012415831</v>
      </c>
    </row>
    <row r="95" spans="1:11" x14ac:dyDescent="0.25">
      <c r="A95" s="4">
        <v>45505</v>
      </c>
      <c r="B95" s="5">
        <f t="shared" si="6"/>
        <v>111337.54059615139</v>
      </c>
      <c r="C95" s="10">
        <f>B95*(gfaiz/366)</f>
        <v>136.8904187657599</v>
      </c>
      <c r="D95" s="5">
        <f t="shared" si="7"/>
        <v>6.8445209382879959</v>
      </c>
      <c r="E95" s="5">
        <f t="shared" si="8"/>
        <v>130.04589782747192</v>
      </c>
      <c r="G95" s="4">
        <v>45505</v>
      </c>
      <c r="H95" s="5">
        <f t="shared" si="9"/>
        <v>111023.49886100569</v>
      </c>
      <c r="I95" s="10">
        <f>H95*(gfaiz/366)</f>
        <v>136.5043018782857</v>
      </c>
      <c r="J95" s="5">
        <f t="shared" si="10"/>
        <v>10.237822640871427</v>
      </c>
      <c r="K95" s="5">
        <f t="shared" si="11"/>
        <v>126.26647923741427</v>
      </c>
    </row>
    <row r="96" spans="1:11" x14ac:dyDescent="0.25">
      <c r="A96" s="4">
        <v>45506</v>
      </c>
      <c r="B96" s="5">
        <f t="shared" si="6"/>
        <v>111467.58649397886</v>
      </c>
      <c r="C96" s="10">
        <f>B96*(gfaiz/366)</f>
        <v>137.05031126308879</v>
      </c>
      <c r="D96" s="5">
        <f t="shared" si="7"/>
        <v>6.8525155631544399</v>
      </c>
      <c r="E96" s="5">
        <f t="shared" si="8"/>
        <v>130.19779569993435</v>
      </c>
      <c r="G96" s="4">
        <v>45506</v>
      </c>
      <c r="H96" s="5">
        <f t="shared" si="9"/>
        <v>111149.7653402431</v>
      </c>
      <c r="I96" s="10">
        <f>H96*(gfaiz/366)</f>
        <v>136.65954754947924</v>
      </c>
      <c r="J96" s="5">
        <f t="shared" si="10"/>
        <v>10.249466066210942</v>
      </c>
      <c r="K96" s="5">
        <f t="shared" si="11"/>
        <v>126.4100814832683</v>
      </c>
    </row>
    <row r="97" spans="1:11" x14ac:dyDescent="0.25">
      <c r="A97" s="4">
        <v>45507</v>
      </c>
      <c r="B97" s="5">
        <f t="shared" si="6"/>
        <v>111597.78428967879</v>
      </c>
      <c r="C97" s="10">
        <f>B97*(gfaiz/366)</f>
        <v>137.21039052009689</v>
      </c>
      <c r="D97" s="5">
        <f t="shared" si="7"/>
        <v>6.860519526004845</v>
      </c>
      <c r="E97" s="5">
        <f t="shared" si="8"/>
        <v>130.34987099409204</v>
      </c>
      <c r="G97" s="4">
        <v>45507</v>
      </c>
      <c r="H97" s="5">
        <f t="shared" si="9"/>
        <v>111276.17542172637</v>
      </c>
      <c r="I97" s="10">
        <f>H97*(gfaiz/366)</f>
        <v>136.81496978081111</v>
      </c>
      <c r="J97" s="5">
        <f t="shared" si="10"/>
        <v>10.261122733560834</v>
      </c>
      <c r="K97" s="5">
        <f t="shared" si="11"/>
        <v>126.55384704725027</v>
      </c>
    </row>
    <row r="98" spans="1:11" x14ac:dyDescent="0.25">
      <c r="A98" s="4">
        <v>45508</v>
      </c>
      <c r="B98" s="5">
        <f t="shared" si="6"/>
        <v>111728.13416067288</v>
      </c>
      <c r="C98" s="10">
        <f>B98*(gfaiz/366)</f>
        <v>137.37065675492568</v>
      </c>
      <c r="D98" s="5">
        <f t="shared" si="7"/>
        <v>6.868532837746284</v>
      </c>
      <c r="E98" s="5">
        <f t="shared" si="8"/>
        <v>130.5021239171794</v>
      </c>
      <c r="G98" s="4">
        <v>45508</v>
      </c>
      <c r="H98" s="5">
        <f t="shared" si="9"/>
        <v>111402.72926877362</v>
      </c>
      <c r="I98" s="10">
        <f>H98*(gfaiz/366)</f>
        <v>136.97056877308233</v>
      </c>
      <c r="J98" s="5">
        <f t="shared" si="10"/>
        <v>10.272792657981174</v>
      </c>
      <c r="K98" s="5">
        <f t="shared" si="11"/>
        <v>126.69777611510116</v>
      </c>
    </row>
    <row r="99" spans="1:11" x14ac:dyDescent="0.25">
      <c r="A99" s="4">
        <v>45509</v>
      </c>
      <c r="B99" s="5">
        <f t="shared" si="6"/>
        <v>111858.63628459006</v>
      </c>
      <c r="C99" s="10">
        <f>B99*(gfaiz/366)</f>
        <v>137.53111018597139</v>
      </c>
      <c r="D99" s="5">
        <f t="shared" si="7"/>
        <v>6.8765555092985693</v>
      </c>
      <c r="E99" s="5">
        <f t="shared" si="8"/>
        <v>130.65455467667283</v>
      </c>
      <c r="G99" s="4">
        <v>45509</v>
      </c>
      <c r="H99" s="5">
        <f t="shared" si="9"/>
        <v>111529.42704488873</v>
      </c>
      <c r="I99" s="10">
        <f>H99*(gfaiz/366)</f>
        <v>137.12634472732222</v>
      </c>
      <c r="J99" s="5">
        <f t="shared" si="10"/>
        <v>10.284475854549166</v>
      </c>
      <c r="K99" s="5">
        <f t="shared" si="11"/>
        <v>126.84186887277305</v>
      </c>
    </row>
    <row r="100" spans="1:11" x14ac:dyDescent="0.25">
      <c r="A100" s="4">
        <v>45510</v>
      </c>
      <c r="B100" s="5">
        <f t="shared" si="6"/>
        <v>111989.29083926673</v>
      </c>
      <c r="C100" s="10">
        <f>B100*(gfaiz/366)</f>
        <v>137.69175103188533</v>
      </c>
      <c r="D100" s="5">
        <f t="shared" si="7"/>
        <v>6.8845875515942669</v>
      </c>
      <c r="E100" s="5">
        <f t="shared" si="8"/>
        <v>130.80716348029105</v>
      </c>
      <c r="G100" s="4">
        <v>45510</v>
      </c>
      <c r="H100" s="5">
        <f t="shared" si="9"/>
        <v>111656.26891376149</v>
      </c>
      <c r="I100" s="10">
        <f>H100*(gfaiz/366)</f>
        <v>137.28229784478873</v>
      </c>
      <c r="J100" s="5">
        <f t="shared" si="10"/>
        <v>10.296172338359154</v>
      </c>
      <c r="K100" s="5">
        <f t="shared" si="11"/>
        <v>126.98612550642957</v>
      </c>
    </row>
    <row r="101" spans="1:11" x14ac:dyDescent="0.25">
      <c r="A101" s="4">
        <v>45511</v>
      </c>
      <c r="B101" s="5">
        <f t="shared" si="6"/>
        <v>112120.09800274702</v>
      </c>
      <c r="C101" s="10">
        <f>B101*(gfaiz/366)</f>
        <v>137.85257951157422</v>
      </c>
      <c r="D101" s="5">
        <f t="shared" si="7"/>
        <v>6.8926289755787113</v>
      </c>
      <c r="E101" s="5">
        <f t="shared" si="8"/>
        <v>130.95995053599552</v>
      </c>
      <c r="G101" s="4">
        <v>45511</v>
      </c>
      <c r="H101" s="5">
        <f t="shared" si="9"/>
        <v>111783.25503926793</v>
      </c>
      <c r="I101" s="10">
        <f>H101*(gfaiz/366)</f>
        <v>137.43842832696876</v>
      </c>
      <c r="J101" s="5">
        <f t="shared" si="10"/>
        <v>10.307882124522656</v>
      </c>
      <c r="K101" s="5">
        <f t="shared" si="11"/>
        <v>127.13054620244611</v>
      </c>
    </row>
    <row r="102" spans="1:11" x14ac:dyDescent="0.25">
      <c r="A102" s="4">
        <v>45512</v>
      </c>
      <c r="B102" s="5">
        <f t="shared" si="6"/>
        <v>112251.05795328302</v>
      </c>
      <c r="C102" s="10">
        <f>B102*(gfaiz/366)</f>
        <v>138.01359584420044</v>
      </c>
      <c r="D102" s="5">
        <f t="shared" si="7"/>
        <v>6.9006797922100223</v>
      </c>
      <c r="E102" s="5">
        <f t="shared" si="8"/>
        <v>131.11291605199042</v>
      </c>
      <c r="G102" s="4">
        <v>45512</v>
      </c>
      <c r="H102" s="5">
        <f t="shared" si="9"/>
        <v>111910.38558547037</v>
      </c>
      <c r="I102" s="10">
        <f>H102*(gfaiz/366)</f>
        <v>137.59473637557835</v>
      </c>
      <c r="J102" s="5">
        <f t="shared" si="10"/>
        <v>10.319605228168376</v>
      </c>
      <c r="K102" s="5">
        <f t="shared" si="11"/>
        <v>127.27513114740998</v>
      </c>
    </row>
    <row r="103" spans="1:11" x14ac:dyDescent="0.25">
      <c r="A103" s="4">
        <v>45513</v>
      </c>
      <c r="B103" s="5">
        <f t="shared" si="6"/>
        <v>112382.17086933501</v>
      </c>
      <c r="C103" s="10">
        <f>B103*(gfaiz/366)</f>
        <v>138.1748002491824</v>
      </c>
      <c r="D103" s="5">
        <f t="shared" si="7"/>
        <v>6.9087400124591198</v>
      </c>
      <c r="E103" s="5">
        <f t="shared" si="8"/>
        <v>131.26606023672326</v>
      </c>
      <c r="G103" s="4">
        <v>45513</v>
      </c>
      <c r="H103" s="5">
        <f t="shared" si="9"/>
        <v>112037.66071661779</v>
      </c>
      <c r="I103" s="10">
        <f>H103*(gfaiz/366)</f>
        <v>137.75122219256286</v>
      </c>
      <c r="J103" s="5">
        <f t="shared" si="10"/>
        <v>10.331341664442215</v>
      </c>
      <c r="K103" s="5">
        <f t="shared" si="11"/>
        <v>127.41988052812064</v>
      </c>
    </row>
    <row r="104" spans="1:11" x14ac:dyDescent="0.25">
      <c r="A104" s="4">
        <v>45514</v>
      </c>
      <c r="B104" s="5">
        <f t="shared" si="6"/>
        <v>112513.43692957173</v>
      </c>
      <c r="C104" s="10">
        <f>B104*(gfaiz/366)</f>
        <v>138.33619294619476</v>
      </c>
      <c r="D104" s="5">
        <f t="shared" si="7"/>
        <v>6.916809647309738</v>
      </c>
      <c r="E104" s="5">
        <f t="shared" si="8"/>
        <v>131.41938329888501</v>
      </c>
      <c r="G104" s="4">
        <v>45514</v>
      </c>
      <c r="H104" s="5">
        <f t="shared" si="9"/>
        <v>112165.0805971459</v>
      </c>
      <c r="I104" s="10">
        <f>H104*(gfaiz/366)</f>
        <v>137.90788598009743</v>
      </c>
      <c r="J104" s="5">
        <f t="shared" si="10"/>
        <v>10.343091448507307</v>
      </c>
      <c r="K104" s="5">
        <f t="shared" si="11"/>
        <v>127.56479453159012</v>
      </c>
    </row>
    <row r="105" spans="1:11" x14ac:dyDescent="0.25">
      <c r="A105" s="4">
        <v>45515</v>
      </c>
      <c r="B105" s="5">
        <f t="shared" si="6"/>
        <v>112644.85631287062</v>
      </c>
      <c r="C105" s="10">
        <f>B105*(gfaiz/366)</f>
        <v>138.4977741551688</v>
      </c>
      <c r="D105" s="5">
        <f t="shared" si="7"/>
        <v>6.9248887077584405</v>
      </c>
      <c r="E105" s="5">
        <f t="shared" si="8"/>
        <v>131.57288544741036</v>
      </c>
      <c r="G105" s="4">
        <v>45515</v>
      </c>
      <c r="H105" s="5">
        <f t="shared" si="9"/>
        <v>112292.64539167749</v>
      </c>
      <c r="I105" s="10">
        <f>H105*(gfaiz/366)</f>
        <v>138.06472794058709</v>
      </c>
      <c r="J105" s="5">
        <f t="shared" si="10"/>
        <v>10.354854595544031</v>
      </c>
      <c r="K105" s="5">
        <f t="shared" si="11"/>
        <v>127.70987334504306</v>
      </c>
    </row>
    <row r="106" spans="1:11" x14ac:dyDescent="0.25">
      <c r="A106" s="4">
        <v>45516</v>
      </c>
      <c r="B106" s="5">
        <f t="shared" si="6"/>
        <v>112776.42919831803</v>
      </c>
      <c r="C106" s="10">
        <f>B106*(gfaiz/366)</f>
        <v>138.65954409629268</v>
      </c>
      <c r="D106" s="5">
        <f t="shared" si="7"/>
        <v>6.9329772048146339</v>
      </c>
      <c r="E106" s="5">
        <f t="shared" si="8"/>
        <v>131.72656689147806</v>
      </c>
      <c r="G106" s="4">
        <v>45516</v>
      </c>
      <c r="H106" s="5">
        <f t="shared" si="9"/>
        <v>112420.35526502253</v>
      </c>
      <c r="I106" s="10">
        <f>H106*(gfaiz/366)</f>
        <v>138.22174827666706</v>
      </c>
      <c r="J106" s="5">
        <f t="shared" si="10"/>
        <v>10.366631120750029</v>
      </c>
      <c r="K106" s="5">
        <f t="shared" si="11"/>
        <v>127.85511715591703</v>
      </c>
    </row>
    <row r="107" spans="1:11" x14ac:dyDescent="0.25">
      <c r="A107" s="4">
        <v>45517</v>
      </c>
      <c r="B107" s="5">
        <f t="shared" si="6"/>
        <v>112908.15576520951</v>
      </c>
      <c r="C107" s="10">
        <f>B107*(gfaiz/366)</f>
        <v>138.82150299001171</v>
      </c>
      <c r="D107" s="5">
        <f t="shared" si="7"/>
        <v>6.9410751495005858</v>
      </c>
      <c r="E107" s="5">
        <f t="shared" si="8"/>
        <v>131.88042784051112</v>
      </c>
      <c r="G107" s="4">
        <v>45517</v>
      </c>
      <c r="H107" s="5">
        <f t="shared" si="9"/>
        <v>112548.21038217845</v>
      </c>
      <c r="I107" s="10">
        <f>H107*(gfaiz/366)</f>
        <v>138.37894719120303</v>
      </c>
      <c r="J107" s="5">
        <f t="shared" si="10"/>
        <v>10.378421039340227</v>
      </c>
      <c r="K107" s="5">
        <f t="shared" si="11"/>
        <v>128.0005261518628</v>
      </c>
    </row>
    <row r="108" spans="1:11" x14ac:dyDescent="0.25">
      <c r="A108" s="4">
        <v>45518</v>
      </c>
      <c r="B108" s="5">
        <f t="shared" si="6"/>
        <v>113040.03619305002</v>
      </c>
      <c r="C108" s="10">
        <f>B108*(gfaiz/366)</f>
        <v>138.98365105702874</v>
      </c>
      <c r="D108" s="5">
        <f t="shared" si="7"/>
        <v>6.949182552851437</v>
      </c>
      <c r="E108" s="5">
        <f t="shared" si="8"/>
        <v>132.03446850417731</v>
      </c>
      <c r="G108" s="4">
        <v>45518</v>
      </c>
      <c r="H108" s="5">
        <f t="shared" si="9"/>
        <v>112676.21090833032</v>
      </c>
      <c r="I108" s="10">
        <f>H108*(gfaiz/366)</f>
        <v>138.53632488729139</v>
      </c>
      <c r="J108" s="5">
        <f t="shared" si="10"/>
        <v>10.390224366546853</v>
      </c>
      <c r="K108" s="5">
        <f t="shared" si="11"/>
        <v>128.14610052074454</v>
      </c>
    </row>
    <row r="109" spans="1:11" x14ac:dyDescent="0.25">
      <c r="A109" s="4">
        <v>45519</v>
      </c>
      <c r="B109" s="5">
        <f t="shared" si="6"/>
        <v>113172.0706615542</v>
      </c>
      <c r="C109" s="10">
        <f>B109*(gfaiz/366)</f>
        <v>139.14598851830436</v>
      </c>
      <c r="D109" s="5">
        <f t="shared" si="7"/>
        <v>6.9572994259152185</v>
      </c>
      <c r="E109" s="5">
        <f t="shared" si="8"/>
        <v>132.18868909238915</v>
      </c>
      <c r="G109" s="4">
        <v>45519</v>
      </c>
      <c r="H109" s="5">
        <f t="shared" si="9"/>
        <v>112804.35700885106</v>
      </c>
      <c r="I109" s="10">
        <f>H109*(gfaiz/366)</f>
        <v>138.69388156825951</v>
      </c>
      <c r="J109" s="5">
        <f t="shared" si="10"/>
        <v>10.402041117619463</v>
      </c>
      <c r="K109" s="5">
        <f t="shared" si="11"/>
        <v>128.29184045064005</v>
      </c>
    </row>
    <row r="110" spans="1:11" x14ac:dyDescent="0.25">
      <c r="A110" s="4">
        <v>45520</v>
      </c>
      <c r="B110" s="5">
        <f t="shared" si="6"/>
        <v>113304.25935064659</v>
      </c>
      <c r="C110" s="10">
        <f>B110*(gfaiz/366)</f>
        <v>139.30851559505729</v>
      </c>
      <c r="D110" s="5">
        <f t="shared" si="7"/>
        <v>6.9654257797528647</v>
      </c>
      <c r="E110" s="5">
        <f t="shared" si="8"/>
        <v>132.34308981530441</v>
      </c>
      <c r="G110" s="4">
        <v>45520</v>
      </c>
      <c r="H110" s="5">
        <f t="shared" si="9"/>
        <v>112932.6488493017</v>
      </c>
      <c r="I110" s="10">
        <f>H110*(gfaiz/366)</f>
        <v>138.85161743766602</v>
      </c>
      <c r="J110" s="5">
        <f t="shared" si="10"/>
        <v>10.413871307824952</v>
      </c>
      <c r="K110" s="5">
        <f t="shared" si="11"/>
        <v>128.43774612984106</v>
      </c>
    </row>
    <row r="111" spans="1:11" x14ac:dyDescent="0.25">
      <c r="A111" s="4">
        <v>45521</v>
      </c>
      <c r="B111" s="5">
        <f t="shared" si="6"/>
        <v>113436.60244046189</v>
      </c>
      <c r="C111" s="10">
        <f>B111*(gfaiz/366)</f>
        <v>139.47123250876464</v>
      </c>
      <c r="D111" s="5">
        <f t="shared" si="7"/>
        <v>6.9735616254382329</v>
      </c>
      <c r="E111" s="5">
        <f t="shared" si="8"/>
        <v>132.49767088332641</v>
      </c>
      <c r="G111" s="4">
        <v>45521</v>
      </c>
      <c r="H111" s="5">
        <f t="shared" si="9"/>
        <v>113061.08659543154</v>
      </c>
      <c r="I111" s="10">
        <f>H111*(gfaiz/366)</f>
        <v>139.00953269930108</v>
      </c>
      <c r="J111" s="5">
        <f t="shared" si="10"/>
        <v>10.42571495244758</v>
      </c>
      <c r="K111" s="5">
        <f t="shared" si="11"/>
        <v>128.5838177468535</v>
      </c>
    </row>
    <row r="112" spans="1:11" x14ac:dyDescent="0.25">
      <c r="A112" s="4">
        <v>45522</v>
      </c>
      <c r="B112" s="5">
        <f t="shared" si="6"/>
        <v>113569.10011134522</v>
      </c>
      <c r="C112" s="10">
        <f>B112*(gfaiz/366)</f>
        <v>139.63413948116218</v>
      </c>
      <c r="D112" s="5">
        <f t="shared" si="7"/>
        <v>6.9817069740581097</v>
      </c>
      <c r="E112" s="5">
        <f t="shared" si="8"/>
        <v>132.65243250710407</v>
      </c>
      <c r="G112" s="4">
        <v>45522</v>
      </c>
      <c r="H112" s="5">
        <f t="shared" si="9"/>
        <v>113189.67041317839</v>
      </c>
      <c r="I112" s="10">
        <f>H112*(gfaiz/366)</f>
        <v>139.16762755718656</v>
      </c>
      <c r="J112" s="5">
        <f t="shared" si="10"/>
        <v>10.437572066788992</v>
      </c>
      <c r="K112" s="5">
        <f t="shared" si="11"/>
        <v>128.73005549039758</v>
      </c>
    </row>
    <row r="113" spans="1:11" x14ac:dyDescent="0.25">
      <c r="A113" s="4">
        <v>45523</v>
      </c>
      <c r="B113" s="5">
        <f t="shared" si="6"/>
        <v>113701.75254385233</v>
      </c>
      <c r="C113" s="10">
        <f>B113*(gfaiz/366)</f>
        <v>139.79723673424468</v>
      </c>
      <c r="D113" s="5">
        <f t="shared" si="7"/>
        <v>6.989861836712234</v>
      </c>
      <c r="E113" s="5">
        <f t="shared" si="8"/>
        <v>132.80737489753244</v>
      </c>
      <c r="G113" s="4">
        <v>45523</v>
      </c>
      <c r="H113" s="5">
        <f t="shared" si="9"/>
        <v>113318.40046866878</v>
      </c>
      <c r="I113" s="10">
        <f>H113*(gfaiz/366)</f>
        <v>139.32590221557638</v>
      </c>
      <c r="J113" s="5">
        <f t="shared" si="10"/>
        <v>10.449442666168228</v>
      </c>
      <c r="K113" s="5">
        <f t="shared" si="11"/>
        <v>128.87645954940814</v>
      </c>
    </row>
    <row r="114" spans="1:11" x14ac:dyDescent="0.25">
      <c r="A114" s="4">
        <v>45524</v>
      </c>
      <c r="B114" s="5">
        <f t="shared" si="6"/>
        <v>113834.55991874986</v>
      </c>
      <c r="C114" s="10">
        <f>B114*(gfaiz/366)</f>
        <v>139.96052449026624</v>
      </c>
      <c r="D114" s="5">
        <f t="shared" si="7"/>
        <v>6.9980262245133122</v>
      </c>
      <c r="E114" s="5">
        <f t="shared" si="8"/>
        <v>132.96249826575291</v>
      </c>
      <c r="G114" s="4">
        <v>45524</v>
      </c>
      <c r="H114" s="5">
        <f t="shared" si="9"/>
        <v>113447.2769282182</v>
      </c>
      <c r="I114" s="10">
        <f>H114*(gfaiz/366)</f>
        <v>139.48435687895682</v>
      </c>
      <c r="J114" s="5">
        <f t="shared" si="10"/>
        <v>10.461326765921761</v>
      </c>
      <c r="K114" s="5">
        <f t="shared" si="11"/>
        <v>129.02303011303505</v>
      </c>
    </row>
    <row r="115" spans="1:11" x14ac:dyDescent="0.25">
      <c r="A115" s="4">
        <v>45525</v>
      </c>
      <c r="B115" s="5">
        <f t="shared" si="6"/>
        <v>113967.52241701561</v>
      </c>
      <c r="C115" s="10">
        <f>B115*(gfaiz/366)</f>
        <v>140.12400297174051</v>
      </c>
      <c r="D115" s="5">
        <f t="shared" si="7"/>
        <v>7.006200148587026</v>
      </c>
      <c r="E115" s="5">
        <f t="shared" si="8"/>
        <v>133.11780282315348</v>
      </c>
      <c r="G115" s="4">
        <v>45525</v>
      </c>
      <c r="H115" s="5">
        <f t="shared" si="9"/>
        <v>113576.29995833123</v>
      </c>
      <c r="I115" s="10">
        <f>H115*(gfaiz/366)</f>
        <v>139.64299175204661</v>
      </c>
      <c r="J115" s="5">
        <f t="shared" si="10"/>
        <v>10.473224381403496</v>
      </c>
      <c r="K115" s="5">
        <f t="shared" si="11"/>
        <v>129.16976737064311</v>
      </c>
    </row>
    <row r="116" spans="1:11" x14ac:dyDescent="0.25">
      <c r="A116" s="4">
        <v>45526</v>
      </c>
      <c r="B116" s="5">
        <f t="shared" si="6"/>
        <v>114100.64021983877</v>
      </c>
      <c r="C116" s="10">
        <f>B116*(gfaiz/366)</f>
        <v>140.28767240144111</v>
      </c>
      <c r="D116" s="5">
        <f t="shared" si="7"/>
        <v>7.0143836200720564</v>
      </c>
      <c r="E116" s="5">
        <f t="shared" si="8"/>
        <v>133.27328878136905</v>
      </c>
      <c r="G116" s="4">
        <v>45526</v>
      </c>
      <c r="H116" s="5">
        <f t="shared" si="9"/>
        <v>113705.46972570187</v>
      </c>
      <c r="I116" s="10">
        <f>H116*(gfaiz/366)</f>
        <v>139.80180703979738</v>
      </c>
      <c r="J116" s="5">
        <f t="shared" si="10"/>
        <v>10.485135527984804</v>
      </c>
      <c r="K116" s="5">
        <f t="shared" si="11"/>
        <v>129.31667151181259</v>
      </c>
    </row>
    <row r="117" spans="1:11" x14ac:dyDescent="0.25">
      <c r="A117" s="4">
        <v>45527</v>
      </c>
      <c r="B117" s="5">
        <f t="shared" si="6"/>
        <v>114233.91350862014</v>
      </c>
      <c r="C117" s="10">
        <f>B117*(gfaiz/366)</f>
        <v>140.45153300240182</v>
      </c>
      <c r="D117" s="5">
        <f t="shared" si="7"/>
        <v>7.022576650120091</v>
      </c>
      <c r="E117" s="5">
        <f t="shared" si="8"/>
        <v>133.42895635228172</v>
      </c>
      <c r="G117" s="4">
        <v>45527</v>
      </c>
      <c r="H117" s="5">
        <f t="shared" si="9"/>
        <v>113834.78639721368</v>
      </c>
      <c r="I117" s="10">
        <f>H117*(gfaiz/366)</f>
        <v>139.96080294739389</v>
      </c>
      <c r="J117" s="5">
        <f t="shared" si="10"/>
        <v>10.497060221054541</v>
      </c>
      <c r="K117" s="5">
        <f t="shared" si="11"/>
        <v>129.46374272633935</v>
      </c>
    </row>
    <row r="118" spans="1:11" x14ac:dyDescent="0.25">
      <c r="A118" s="4">
        <v>45528</v>
      </c>
      <c r="B118" s="5">
        <f t="shared" si="6"/>
        <v>114367.34246497242</v>
      </c>
      <c r="C118" s="10">
        <f>B118*(gfaiz/366)</f>
        <v>140.61558499791693</v>
      </c>
      <c r="D118" s="5">
        <f t="shared" si="7"/>
        <v>7.030779249895847</v>
      </c>
      <c r="E118" s="5">
        <f t="shared" si="8"/>
        <v>133.58480574802107</v>
      </c>
      <c r="G118" s="4">
        <v>45528</v>
      </c>
      <c r="H118" s="5">
        <f t="shared" si="9"/>
        <v>113964.25013994002</v>
      </c>
      <c r="I118" s="10">
        <f>H118*(gfaiz/366)</f>
        <v>140.11997968025415</v>
      </c>
      <c r="J118" s="5">
        <f t="shared" si="10"/>
        <v>10.508998476019061</v>
      </c>
      <c r="K118" s="5">
        <f t="shared" si="11"/>
        <v>129.61098120423509</v>
      </c>
    </row>
    <row r="119" spans="1:11" x14ac:dyDescent="0.25">
      <c r="A119" s="4">
        <v>45529</v>
      </c>
      <c r="B119" s="5">
        <f t="shared" si="6"/>
        <v>114500.92727072044</v>
      </c>
      <c r="C119" s="10">
        <f>B119*(gfaiz/366)</f>
        <v>140.77982861154155</v>
      </c>
      <c r="D119" s="5">
        <f t="shared" si="7"/>
        <v>7.0389914305770773</v>
      </c>
      <c r="E119" s="5">
        <f t="shared" si="8"/>
        <v>133.74083718096446</v>
      </c>
      <c r="G119" s="4">
        <v>45529</v>
      </c>
      <c r="H119" s="5">
        <f t="shared" si="9"/>
        <v>114093.86112114426</v>
      </c>
      <c r="I119" s="10">
        <f>H119*(gfaiz/366)</f>
        <v>140.27933744402984</v>
      </c>
      <c r="J119" s="5">
        <f t="shared" si="10"/>
        <v>10.520950308302238</v>
      </c>
      <c r="K119" s="5">
        <f t="shared" si="11"/>
        <v>129.75838713572759</v>
      </c>
    </row>
    <row r="120" spans="1:11" x14ac:dyDescent="0.25">
      <c r="A120" s="4">
        <v>45530</v>
      </c>
      <c r="B120" s="5">
        <f t="shared" si="6"/>
        <v>114634.66810790139</v>
      </c>
      <c r="C120" s="10">
        <f>B120*(gfaiz/366)</f>
        <v>140.94426406709189</v>
      </c>
      <c r="D120" s="5">
        <f t="shared" si="7"/>
        <v>7.0472132033545947</v>
      </c>
      <c r="E120" s="5">
        <f t="shared" si="8"/>
        <v>133.89705086373729</v>
      </c>
      <c r="G120" s="4">
        <v>45530</v>
      </c>
      <c r="H120" s="5">
        <f t="shared" si="9"/>
        <v>114223.61950828</v>
      </c>
      <c r="I120" s="10">
        <f>H120*(gfaiz/366)</f>
        <v>140.43887644460656</v>
      </c>
      <c r="J120" s="5">
        <f t="shared" si="10"/>
        <v>10.532915733345492</v>
      </c>
      <c r="K120" s="5">
        <f t="shared" si="11"/>
        <v>129.90596071126106</v>
      </c>
    </row>
    <row r="121" spans="1:11" x14ac:dyDescent="0.25">
      <c r="A121" s="4">
        <v>45531</v>
      </c>
      <c r="B121" s="5">
        <f t="shared" si="6"/>
        <v>114768.56515876514</v>
      </c>
      <c r="C121" s="10">
        <f>B121*(gfaiz/366)</f>
        <v>141.10889158864566</v>
      </c>
      <c r="D121" s="5">
        <f t="shared" si="7"/>
        <v>7.0554445794322831</v>
      </c>
      <c r="E121" s="5">
        <f t="shared" si="8"/>
        <v>134.05344700921339</v>
      </c>
      <c r="G121" s="4">
        <v>45531</v>
      </c>
      <c r="H121" s="5">
        <f t="shared" si="9"/>
        <v>114353.52546899125</v>
      </c>
      <c r="I121" s="10">
        <f>H121*(gfaiz/366)</f>
        <v>140.59859688810403</v>
      </c>
      <c r="J121" s="5">
        <f t="shared" si="10"/>
        <v>10.544894766607802</v>
      </c>
      <c r="K121" s="5">
        <f t="shared" si="11"/>
        <v>130.05370212149623</v>
      </c>
    </row>
    <row r="122" spans="1:11" x14ac:dyDescent="0.25">
      <c r="A122" s="4">
        <v>45532</v>
      </c>
      <c r="B122" s="5">
        <f t="shared" si="6"/>
        <v>114902.61860577435</v>
      </c>
      <c r="C122" s="10">
        <f>B122*(gfaiz/366)</f>
        <v>141.27371140054225</v>
      </c>
      <c r="D122" s="5">
        <f t="shared" si="7"/>
        <v>7.0636855700271131</v>
      </c>
      <c r="E122" s="5">
        <f t="shared" si="8"/>
        <v>134.21002583051515</v>
      </c>
      <c r="G122" s="4">
        <v>45532</v>
      </c>
      <c r="H122" s="5">
        <f t="shared" si="9"/>
        <v>114483.57917111275</v>
      </c>
      <c r="I122" s="10">
        <f>H122*(gfaiz/366)</f>
        <v>140.75849898087634</v>
      </c>
      <c r="J122" s="5">
        <f t="shared" si="10"/>
        <v>10.556887423565724</v>
      </c>
      <c r="K122" s="5">
        <f t="shared" si="11"/>
        <v>130.20161155731063</v>
      </c>
    </row>
    <row r="123" spans="1:11" x14ac:dyDescent="0.25">
      <c r="A123" s="4">
        <v>45533</v>
      </c>
      <c r="B123" s="5">
        <f t="shared" si="6"/>
        <v>115036.82863160486</v>
      </c>
      <c r="C123" s="10">
        <f>B123*(gfaiz/366)</f>
        <v>141.43872372738304</v>
      </c>
      <c r="D123" s="5">
        <f t="shared" si="7"/>
        <v>7.0719361863691521</v>
      </c>
      <c r="E123" s="5">
        <f t="shared" si="8"/>
        <v>134.36678754101388</v>
      </c>
      <c r="G123" s="4">
        <v>45533</v>
      </c>
      <c r="H123" s="5">
        <f t="shared" si="9"/>
        <v>114613.78078267006</v>
      </c>
      <c r="I123" s="10">
        <f>H123*(gfaiz/366)</f>
        <v>140.91858292951238</v>
      </c>
      <c r="J123" s="5">
        <f t="shared" si="10"/>
        <v>10.568893719713428</v>
      </c>
      <c r="K123" s="5">
        <f t="shared" si="11"/>
        <v>130.34968920979895</v>
      </c>
    </row>
    <row r="124" spans="1:11" x14ac:dyDescent="0.25">
      <c r="A124" s="4">
        <v>45534</v>
      </c>
      <c r="B124" s="5">
        <f t="shared" si="6"/>
        <v>115171.19541914588</v>
      </c>
      <c r="C124" s="10">
        <f>B124*(gfaiz/366)</f>
        <v>141.60392879403184</v>
      </c>
      <c r="D124" s="5">
        <f t="shared" si="7"/>
        <v>7.0801964397015924</v>
      </c>
      <c r="E124" s="5">
        <f t="shared" si="8"/>
        <v>134.52373235433026</v>
      </c>
      <c r="G124" s="4">
        <v>45534</v>
      </c>
      <c r="H124" s="5">
        <f t="shared" si="9"/>
        <v>114744.13047187986</v>
      </c>
      <c r="I124" s="10">
        <f>H124*(gfaiz/366)</f>
        <v>141.07884894083591</v>
      </c>
      <c r="J124" s="5">
        <f t="shared" si="10"/>
        <v>10.580913670562692</v>
      </c>
      <c r="K124" s="5">
        <f t="shared" si="11"/>
        <v>130.49793527027322</v>
      </c>
    </row>
    <row r="125" spans="1:11" x14ac:dyDescent="0.25">
      <c r="A125" s="4">
        <v>45535</v>
      </c>
      <c r="B125" s="5">
        <f t="shared" si="6"/>
        <v>115305.71915150021</v>
      </c>
      <c r="C125" s="10">
        <f>B125*(gfaiz/366)</f>
        <v>141.76932682561502</v>
      </c>
      <c r="D125" s="5">
        <f t="shared" si="7"/>
        <v>7.0884663412807516</v>
      </c>
      <c r="E125" s="5">
        <f t="shared" si="8"/>
        <v>134.68086048433426</v>
      </c>
      <c r="G125" s="4">
        <v>45535</v>
      </c>
      <c r="H125" s="5">
        <f t="shared" si="9"/>
        <v>114874.62840715014</v>
      </c>
      <c r="I125" s="10">
        <f>H125*(gfaiz/366)</f>
        <v>141.23929722190593</v>
      </c>
      <c r="J125" s="5">
        <f t="shared" si="10"/>
        <v>10.592947291642945</v>
      </c>
      <c r="K125" s="5">
        <f t="shared" si="11"/>
        <v>130.64634993026297</v>
      </c>
    </row>
    <row r="126" spans="1:11" x14ac:dyDescent="0.25">
      <c r="A126" s="4">
        <v>45536</v>
      </c>
      <c r="B126" s="5">
        <f t="shared" si="6"/>
        <v>115440.40001198454</v>
      </c>
      <c r="C126" s="10">
        <f>B126*(gfaiz/366)</f>
        <v>141.93491804752199</v>
      </c>
      <c r="D126" s="5">
        <f t="shared" si="7"/>
        <v>7.0967459023760995</v>
      </c>
      <c r="E126" s="5">
        <f t="shared" si="8"/>
        <v>134.8381721451459</v>
      </c>
      <c r="G126" s="4">
        <v>45536</v>
      </c>
      <c r="H126" s="5">
        <f t="shared" si="9"/>
        <v>115005.27475708041</v>
      </c>
      <c r="I126" s="10">
        <f>H126*(gfaiz/366)</f>
        <v>141.39992798001691</v>
      </c>
      <c r="J126" s="5">
        <f t="shared" si="10"/>
        <v>10.604994598501268</v>
      </c>
      <c r="K126" s="5">
        <f t="shared" si="11"/>
        <v>130.79493338151565</v>
      </c>
    </row>
    <row r="127" spans="1:11" x14ac:dyDescent="0.25">
      <c r="A127" s="4">
        <v>45537</v>
      </c>
      <c r="B127" s="5">
        <f t="shared" si="6"/>
        <v>115575.23818412969</v>
      </c>
      <c r="C127" s="10">
        <f>B127*(gfaiz/366)</f>
        <v>142.10070268540537</v>
      </c>
      <c r="D127" s="5">
        <f t="shared" si="7"/>
        <v>7.1050351342702687</v>
      </c>
      <c r="E127" s="5">
        <f t="shared" si="8"/>
        <v>134.99566755113509</v>
      </c>
      <c r="G127" s="4">
        <v>45537</v>
      </c>
      <c r="H127" s="5">
        <f t="shared" si="9"/>
        <v>115136.06969046193</v>
      </c>
      <c r="I127" s="10">
        <f>H127*(gfaiz/366)</f>
        <v>141.5607414226991</v>
      </c>
      <c r="J127" s="5">
        <f t="shared" si="10"/>
        <v>10.617055606702431</v>
      </c>
      <c r="K127" s="5">
        <f t="shared" si="11"/>
        <v>130.94368581599667</v>
      </c>
    </row>
    <row r="128" spans="1:11" x14ac:dyDescent="0.25">
      <c r="A128" s="4">
        <v>45538</v>
      </c>
      <c r="B128" s="5">
        <f t="shared" si="6"/>
        <v>115710.23385168082</v>
      </c>
      <c r="C128" s="10">
        <f>B128*(gfaiz/366)</f>
        <v>142.26668096518137</v>
      </c>
      <c r="D128" s="5">
        <f t="shared" si="7"/>
        <v>7.1133340482590688</v>
      </c>
      <c r="E128" s="5">
        <f t="shared" si="8"/>
        <v>135.15334691692229</v>
      </c>
      <c r="G128" s="4">
        <v>45538</v>
      </c>
      <c r="H128" s="5">
        <f t="shared" si="9"/>
        <v>115267.01337627792</v>
      </c>
      <c r="I128" s="10">
        <f>H128*(gfaiz/366)</f>
        <v>141.72173775771876</v>
      </c>
      <c r="J128" s="5">
        <f t="shared" si="10"/>
        <v>10.629130331828906</v>
      </c>
      <c r="K128" s="5">
        <f t="shared" si="11"/>
        <v>131.09260742588984</v>
      </c>
    </row>
    <row r="129" spans="1:11" x14ac:dyDescent="0.25">
      <c r="A129" s="4">
        <v>45539</v>
      </c>
      <c r="B129" s="5">
        <f t="shared" si="6"/>
        <v>115845.38719859775</v>
      </c>
      <c r="C129" s="10">
        <f>B129*(gfaiz/366)</f>
        <v>142.43285311303003</v>
      </c>
      <c r="D129" s="5">
        <f t="shared" si="7"/>
        <v>7.1216426556515025</v>
      </c>
      <c r="E129" s="5">
        <f t="shared" si="8"/>
        <v>135.31121045737854</v>
      </c>
      <c r="G129" s="4">
        <v>45539</v>
      </c>
      <c r="H129" s="5">
        <f t="shared" si="9"/>
        <v>115398.1059837038</v>
      </c>
      <c r="I129" s="10">
        <f>H129*(gfaiz/366)</f>
        <v>141.88291719307847</v>
      </c>
      <c r="J129" s="5">
        <f t="shared" si="10"/>
        <v>10.641218789480885</v>
      </c>
      <c r="K129" s="5">
        <f t="shared" si="11"/>
        <v>131.24169840359758</v>
      </c>
    </row>
    <row r="130" spans="1:11" x14ac:dyDescent="0.25">
      <c r="A130" s="4">
        <v>45540</v>
      </c>
      <c r="B130" s="5">
        <f t="shared" si="6"/>
        <v>115980.69840905513</v>
      </c>
      <c r="C130" s="10">
        <f>B130*(gfaiz/366)</f>
        <v>142.59921935539566</v>
      </c>
      <c r="D130" s="5">
        <f t="shared" si="7"/>
        <v>7.1299609677697831</v>
      </c>
      <c r="E130" s="5">
        <f t="shared" si="8"/>
        <v>135.46925838762587</v>
      </c>
      <c r="G130" s="4">
        <v>45540</v>
      </c>
      <c r="H130" s="5">
        <f t="shared" si="9"/>
        <v>115529.3476821074</v>
      </c>
      <c r="I130" s="10">
        <f>H130*(gfaiz/366)</f>
        <v>142.04427993701731</v>
      </c>
      <c r="J130" s="5">
        <f t="shared" si="10"/>
        <v>10.653320995276298</v>
      </c>
      <c r="K130" s="5">
        <f t="shared" si="11"/>
        <v>131.39095894174102</v>
      </c>
    </row>
    <row r="131" spans="1:11" x14ac:dyDescent="0.25">
      <c r="A131" s="4">
        <v>45541</v>
      </c>
      <c r="B131" s="5">
        <f t="shared" si="6"/>
        <v>116116.16766744276</v>
      </c>
      <c r="C131" s="10">
        <f>B131*(gfaiz/366)</f>
        <v>142.76577991898702</v>
      </c>
      <c r="D131" s="5">
        <f t="shared" si="7"/>
        <v>7.1382889959493516</v>
      </c>
      <c r="E131" s="5">
        <f t="shared" si="8"/>
        <v>135.62749092303767</v>
      </c>
      <c r="G131" s="4">
        <v>45541</v>
      </c>
      <c r="H131" s="5">
        <f t="shared" si="9"/>
        <v>115660.73864104915</v>
      </c>
      <c r="I131" s="10">
        <f>H131*(gfaiz/366)</f>
        <v>142.20582619801127</v>
      </c>
      <c r="J131" s="5">
        <f t="shared" si="10"/>
        <v>10.665436964850844</v>
      </c>
      <c r="K131" s="5">
        <f t="shared" si="11"/>
        <v>131.54038923316043</v>
      </c>
    </row>
    <row r="132" spans="1:11" x14ac:dyDescent="0.25">
      <c r="A132" s="4">
        <v>45542</v>
      </c>
      <c r="B132" s="5">
        <f t="shared" si="6"/>
        <v>116251.7951583658</v>
      </c>
      <c r="C132" s="10">
        <f>B132*(gfaiz/366)</f>
        <v>142.93253503077764</v>
      </c>
      <c r="D132" s="5">
        <f t="shared" si="7"/>
        <v>7.1466267515388822</v>
      </c>
      <c r="E132" s="5">
        <f t="shared" si="8"/>
        <v>135.78590827923875</v>
      </c>
      <c r="G132" s="4">
        <v>45542</v>
      </c>
      <c r="H132" s="5">
        <f t="shared" si="9"/>
        <v>115792.27903028231</v>
      </c>
      <c r="I132" s="10">
        <f>H132*(gfaiz/366)</f>
        <v>142.36755618477335</v>
      </c>
      <c r="J132" s="5">
        <f t="shared" si="10"/>
        <v>10.677566713858001</v>
      </c>
      <c r="K132" s="5">
        <f t="shared" si="11"/>
        <v>131.68998947091535</v>
      </c>
    </row>
    <row r="133" spans="1:11" x14ac:dyDescent="0.25">
      <c r="A133" s="4">
        <v>45543</v>
      </c>
      <c r="B133" s="5">
        <f t="shared" ref="B133:B196" si="12">B132+E132</f>
        <v>116387.58106664504</v>
      </c>
      <c r="C133" s="10">
        <f>B133*(gfaiz/366)</f>
        <v>143.0994849180062</v>
      </c>
      <c r="D133" s="5">
        <f t="shared" ref="D133:D196" si="13">$A$1*C133</f>
        <v>7.1549742459003101</v>
      </c>
      <c r="E133" s="5">
        <f t="shared" ref="E133:E196" si="14">C133-D133</f>
        <v>135.94451067210588</v>
      </c>
      <c r="G133" s="4">
        <v>45543</v>
      </c>
      <c r="H133" s="5">
        <f t="shared" ref="H133:H196" si="15">H132+K132</f>
        <v>115923.96901975323</v>
      </c>
      <c r="I133" s="10">
        <f>H133*(gfaiz/366)</f>
        <v>142.529470106254</v>
      </c>
      <c r="J133" s="5">
        <f t="shared" ref="J133:J196" si="16">$G$1*I133</f>
        <v>10.689710257969049</v>
      </c>
      <c r="K133" s="5">
        <f t="shared" ref="K133:K196" si="17">I133-J133</f>
        <v>131.83975984828496</v>
      </c>
    </row>
    <row r="134" spans="1:11" x14ac:dyDescent="0.25">
      <c r="A134" s="4">
        <v>45544</v>
      </c>
      <c r="B134" s="5">
        <f t="shared" si="12"/>
        <v>116523.52557731715</v>
      </c>
      <c r="C134" s="10">
        <f>B134*(gfaiz/366)</f>
        <v>143.26662980817684</v>
      </c>
      <c r="D134" s="5">
        <f t="shared" si="13"/>
        <v>7.1633314904088428</v>
      </c>
      <c r="E134" s="5">
        <f t="shared" si="14"/>
        <v>136.10329831776801</v>
      </c>
      <c r="G134" s="4">
        <v>45544</v>
      </c>
      <c r="H134" s="5">
        <f t="shared" si="15"/>
        <v>116055.80877960152</v>
      </c>
      <c r="I134" s="10">
        <f>H134*(gfaiz/366)</f>
        <v>142.69156817164122</v>
      </c>
      <c r="J134" s="5">
        <f t="shared" si="16"/>
        <v>10.701867612873091</v>
      </c>
      <c r="K134" s="5">
        <f t="shared" si="17"/>
        <v>131.98970055876813</v>
      </c>
    </row>
    <row r="135" spans="1:11" x14ac:dyDescent="0.25">
      <c r="A135" s="4">
        <v>45545</v>
      </c>
      <c r="B135" s="5">
        <f t="shared" si="12"/>
        <v>116659.62887563492</v>
      </c>
      <c r="C135" s="10">
        <f>B135*(gfaiz/366)</f>
        <v>143.43396992905934</v>
      </c>
      <c r="D135" s="5">
        <f t="shared" si="13"/>
        <v>7.1716984964529678</v>
      </c>
      <c r="E135" s="5">
        <f t="shared" si="14"/>
        <v>136.26227143260638</v>
      </c>
      <c r="G135" s="4">
        <v>45545</v>
      </c>
      <c r="H135" s="5">
        <f t="shared" si="15"/>
        <v>116187.79848016029</v>
      </c>
      <c r="I135" s="10">
        <f>H135*(gfaiz/366)</f>
        <v>142.85385059036102</v>
      </c>
      <c r="J135" s="5">
        <f t="shared" si="16"/>
        <v>10.714038794277077</v>
      </c>
      <c r="K135" s="5">
        <f t="shared" si="17"/>
        <v>132.13981179608393</v>
      </c>
    </row>
    <row r="136" spans="1:11" x14ac:dyDescent="0.25">
      <c r="A136" s="4">
        <v>45546</v>
      </c>
      <c r="B136" s="5">
        <f t="shared" si="12"/>
        <v>116795.89114706754</v>
      </c>
      <c r="C136" s="10">
        <f>B136*(gfaiz/366)</f>
        <v>143.6015055086896</v>
      </c>
      <c r="D136" s="5">
        <f t="shared" si="13"/>
        <v>7.1800752754344801</v>
      </c>
      <c r="E136" s="5">
        <f t="shared" si="14"/>
        <v>136.42143023325511</v>
      </c>
      <c r="G136" s="4">
        <v>45546</v>
      </c>
      <c r="H136" s="5">
        <f t="shared" si="15"/>
        <v>116319.93829195636</v>
      </c>
      <c r="I136" s="10">
        <f>H136*(gfaiz/366)</f>
        <v>143.0163175720775</v>
      </c>
      <c r="J136" s="5">
        <f t="shared" si="16"/>
        <v>10.726223817905812</v>
      </c>
      <c r="K136" s="5">
        <f t="shared" si="17"/>
        <v>132.29009375417169</v>
      </c>
    </row>
    <row r="137" spans="1:11" x14ac:dyDescent="0.25">
      <c r="A137" s="4">
        <v>45547</v>
      </c>
      <c r="B137" s="5">
        <f t="shared" si="12"/>
        <v>116932.31257730079</v>
      </c>
      <c r="C137" s="10">
        <f>B137*(gfaiz/366)</f>
        <v>143.76923677536985</v>
      </c>
      <c r="D137" s="5">
        <f t="shared" si="13"/>
        <v>7.1884618387684931</v>
      </c>
      <c r="E137" s="5">
        <f t="shared" si="14"/>
        <v>136.58077493660136</v>
      </c>
      <c r="G137" s="4">
        <v>45547</v>
      </c>
      <c r="H137" s="5">
        <f t="shared" si="15"/>
        <v>116452.22838571054</v>
      </c>
      <c r="I137" s="10">
        <f>H137*(gfaiz/366)</f>
        <v>143.17896932669331</v>
      </c>
      <c r="J137" s="5">
        <f t="shared" si="16"/>
        <v>10.738422699501998</v>
      </c>
      <c r="K137" s="5">
        <f t="shared" si="17"/>
        <v>132.44054662719131</v>
      </c>
    </row>
    <row r="138" spans="1:11" x14ac:dyDescent="0.25">
      <c r="A138" s="4">
        <v>45548</v>
      </c>
      <c r="B138" s="5">
        <f t="shared" si="12"/>
        <v>117068.8933522374</v>
      </c>
      <c r="C138" s="10">
        <f>B138*(gfaiz/366)</f>
        <v>143.93716395766896</v>
      </c>
      <c r="D138" s="5">
        <f t="shared" si="13"/>
        <v>7.196858197883448</v>
      </c>
      <c r="E138" s="5">
        <f t="shared" si="14"/>
        <v>136.74030575978551</v>
      </c>
      <c r="G138" s="4">
        <v>45548</v>
      </c>
      <c r="H138" s="5">
        <f t="shared" si="15"/>
        <v>116584.66893233772</v>
      </c>
      <c r="I138" s="10">
        <f>H138*(gfaiz/366)</f>
        <v>143.34180606434967</v>
      </c>
      <c r="J138" s="5">
        <f t="shared" si="16"/>
        <v>10.750635454826226</v>
      </c>
      <c r="K138" s="5">
        <f t="shared" si="17"/>
        <v>132.59117060952343</v>
      </c>
    </row>
    <row r="139" spans="1:11" x14ac:dyDescent="0.25">
      <c r="A139" s="4">
        <v>45549</v>
      </c>
      <c r="B139" s="5">
        <f t="shared" si="12"/>
        <v>117205.63365799718</v>
      </c>
      <c r="C139" s="10">
        <f>B139*(gfaiz/366)</f>
        <v>144.10528728442279</v>
      </c>
      <c r="D139" s="5">
        <f t="shared" si="13"/>
        <v>7.20526436422114</v>
      </c>
      <c r="E139" s="5">
        <f t="shared" si="14"/>
        <v>136.90002292020165</v>
      </c>
      <c r="G139" s="4">
        <v>45549</v>
      </c>
      <c r="H139" s="5">
        <f t="shared" si="15"/>
        <v>116717.26010294724</v>
      </c>
      <c r="I139" s="10">
        <f>H139*(gfaiz/366)</f>
        <v>143.50482799542695</v>
      </c>
      <c r="J139" s="5">
        <f t="shared" si="16"/>
        <v>10.762862099657021</v>
      </c>
      <c r="K139" s="5">
        <f t="shared" si="17"/>
        <v>132.74196589576994</v>
      </c>
    </row>
    <row r="140" spans="1:11" x14ac:dyDescent="0.25">
      <c r="A140" s="4">
        <v>45550</v>
      </c>
      <c r="B140" s="5">
        <f t="shared" si="12"/>
        <v>117342.53368091739</v>
      </c>
      <c r="C140" s="10">
        <f>B140*(gfaiz/366)</f>
        <v>144.2736069847345</v>
      </c>
      <c r="D140" s="5">
        <f t="shared" si="13"/>
        <v>7.213680349236725</v>
      </c>
      <c r="E140" s="5">
        <f t="shared" si="14"/>
        <v>137.05992663549779</v>
      </c>
      <c r="G140" s="4">
        <v>45550</v>
      </c>
      <c r="H140" s="5">
        <f t="shared" si="15"/>
        <v>116850.00206884301</v>
      </c>
      <c r="I140" s="10">
        <f>H140*(gfaiz/366)</f>
        <v>143.66803533054468</v>
      </c>
      <c r="J140" s="5">
        <f t="shared" si="16"/>
        <v>10.775102649790851</v>
      </c>
      <c r="K140" s="5">
        <f t="shared" si="17"/>
        <v>132.89293268075383</v>
      </c>
    </row>
    <row r="141" spans="1:11" x14ac:dyDescent="0.25">
      <c r="A141" s="4">
        <v>45551</v>
      </c>
      <c r="B141" s="5">
        <f t="shared" si="12"/>
        <v>117479.59360755289</v>
      </c>
      <c r="C141" s="10">
        <f>B141*(gfaiz/366)</f>
        <v>144.44212328797488</v>
      </c>
      <c r="D141" s="5">
        <f t="shared" si="13"/>
        <v>7.2221061643987445</v>
      </c>
      <c r="E141" s="5">
        <f t="shared" si="14"/>
        <v>137.22001712357613</v>
      </c>
      <c r="G141" s="4">
        <v>45551</v>
      </c>
      <c r="H141" s="5">
        <f t="shared" si="15"/>
        <v>116982.89500152376</v>
      </c>
      <c r="I141" s="10">
        <f>H141*(gfaiz/366)</f>
        <v>143.83142828056202</v>
      </c>
      <c r="J141" s="5">
        <f t="shared" si="16"/>
        <v>10.787357121042151</v>
      </c>
      <c r="K141" s="5">
        <f t="shared" si="17"/>
        <v>133.04407115951986</v>
      </c>
    </row>
    <row r="142" spans="1:11" x14ac:dyDescent="0.25">
      <c r="A142" s="4">
        <v>45552</v>
      </c>
      <c r="B142" s="5">
        <f t="shared" si="12"/>
        <v>117616.81362467646</v>
      </c>
      <c r="C142" s="10">
        <f>B142*(gfaiz/366)</f>
        <v>144.61083642378256</v>
      </c>
      <c r="D142" s="5">
        <f t="shared" si="13"/>
        <v>7.2305418211891279</v>
      </c>
      <c r="E142" s="5">
        <f t="shared" si="14"/>
        <v>137.38029460259344</v>
      </c>
      <c r="G142" s="4">
        <v>45552</v>
      </c>
      <c r="H142" s="5">
        <f t="shared" si="15"/>
        <v>117115.93907268328</v>
      </c>
      <c r="I142" s="10">
        <f>H142*(gfaiz/366)</f>
        <v>143.9950070565778</v>
      </c>
      <c r="J142" s="5">
        <f t="shared" si="16"/>
        <v>10.799625529243334</v>
      </c>
      <c r="K142" s="5">
        <f t="shared" si="17"/>
        <v>133.19538152733446</v>
      </c>
    </row>
    <row r="143" spans="1:11" x14ac:dyDescent="0.25">
      <c r="A143" s="4">
        <v>45553</v>
      </c>
      <c r="B143" s="5">
        <f t="shared" si="12"/>
        <v>117754.19391927906</v>
      </c>
      <c r="C143" s="10">
        <f>B143*(gfaiz/366)</f>
        <v>144.77974662206444</v>
      </c>
      <c r="D143" s="5">
        <f t="shared" si="13"/>
        <v>7.238987331103222</v>
      </c>
      <c r="E143" s="5">
        <f t="shared" si="14"/>
        <v>137.5407592909612</v>
      </c>
      <c r="G143" s="4">
        <v>45553</v>
      </c>
      <c r="H143" s="5">
        <f t="shared" si="15"/>
        <v>117249.13445421061</v>
      </c>
      <c r="I143" s="10">
        <f>H143*(gfaiz/366)</f>
        <v>144.15877186993109</v>
      </c>
      <c r="J143" s="5">
        <f t="shared" si="16"/>
        <v>10.81190789024483</v>
      </c>
      <c r="K143" s="5">
        <f t="shared" si="17"/>
        <v>133.34686397968625</v>
      </c>
    </row>
    <row r="144" spans="1:11" x14ac:dyDescent="0.25">
      <c r="A144" s="4">
        <v>45554</v>
      </c>
      <c r="B144" s="5">
        <f t="shared" si="12"/>
        <v>117891.73467857002</v>
      </c>
      <c r="C144" s="10">
        <f>B144*(gfaiz/366)</f>
        <v>144.94885411299595</v>
      </c>
      <c r="D144" s="5">
        <f t="shared" si="13"/>
        <v>7.2474427056497976</v>
      </c>
      <c r="E144" s="5">
        <f t="shared" si="14"/>
        <v>137.70141140734614</v>
      </c>
      <c r="G144" s="4">
        <v>45554</v>
      </c>
      <c r="H144" s="5">
        <f t="shared" si="15"/>
        <v>117382.4813181903</v>
      </c>
      <c r="I144" s="10">
        <f>H144*(gfaiz/366)</f>
        <v>144.3227229322012</v>
      </c>
      <c r="J144" s="5">
        <f t="shared" si="16"/>
        <v>10.824204219915091</v>
      </c>
      <c r="K144" s="5">
        <f t="shared" si="17"/>
        <v>133.49851871228611</v>
      </c>
    </row>
    <row r="145" spans="1:11" x14ac:dyDescent="0.25">
      <c r="A145" s="4">
        <v>45555</v>
      </c>
      <c r="B145" s="5">
        <f t="shared" si="12"/>
        <v>118029.43608997736</v>
      </c>
      <c r="C145" s="10">
        <f>B145*(gfaiz/366)</f>
        <v>145.11815912702136</v>
      </c>
      <c r="D145" s="5">
        <f t="shared" si="13"/>
        <v>7.2559079563510682</v>
      </c>
      <c r="E145" s="5">
        <f t="shared" si="14"/>
        <v>137.86225117067028</v>
      </c>
      <c r="G145" s="4">
        <v>45555</v>
      </c>
      <c r="H145" s="5">
        <f t="shared" si="15"/>
        <v>117515.97983690258</v>
      </c>
      <c r="I145" s="10">
        <f>H145*(gfaiz/366)</f>
        <v>144.4868604552081</v>
      </c>
      <c r="J145" s="5">
        <f t="shared" si="16"/>
        <v>10.836514534140607</v>
      </c>
      <c r="K145" s="5">
        <f t="shared" si="17"/>
        <v>133.6503459210675</v>
      </c>
    </row>
    <row r="146" spans="1:11" x14ac:dyDescent="0.25">
      <c r="A146" s="4">
        <v>45556</v>
      </c>
      <c r="B146" s="5">
        <f t="shared" si="12"/>
        <v>118167.29834114802</v>
      </c>
      <c r="C146" s="10">
        <f>B146*(gfaiz/366)</f>
        <v>145.28766189485415</v>
      </c>
      <c r="D146" s="5">
        <f t="shared" si="13"/>
        <v>7.2643830947427084</v>
      </c>
      <c r="E146" s="5">
        <f t="shared" si="14"/>
        <v>138.02327880011146</v>
      </c>
      <c r="G146" s="4">
        <v>45556</v>
      </c>
      <c r="H146" s="5">
        <f t="shared" si="15"/>
        <v>117649.63018282365</v>
      </c>
      <c r="I146" s="10">
        <f>H146*(gfaiz/366)</f>
        <v>144.6511846510127</v>
      </c>
      <c r="J146" s="5">
        <f t="shared" si="16"/>
        <v>10.848838848825952</v>
      </c>
      <c r="K146" s="5">
        <f t="shared" si="17"/>
        <v>133.80234580218675</v>
      </c>
    </row>
    <row r="147" spans="1:11" x14ac:dyDescent="0.25">
      <c r="A147" s="4">
        <v>45557</v>
      </c>
      <c r="B147" s="5">
        <f t="shared" si="12"/>
        <v>118305.32161994814</v>
      </c>
      <c r="C147" s="10">
        <f>B147*(gfaiz/366)</f>
        <v>145.45736264747723</v>
      </c>
      <c r="D147" s="5">
        <f t="shared" si="13"/>
        <v>7.272868132373862</v>
      </c>
      <c r="E147" s="5">
        <f t="shared" si="14"/>
        <v>138.18449451510335</v>
      </c>
      <c r="G147" s="4">
        <v>45557</v>
      </c>
      <c r="H147" s="5">
        <f t="shared" si="15"/>
        <v>117783.43252862584</v>
      </c>
      <c r="I147" s="10">
        <f>H147*(gfaiz/366)</f>
        <v>144.81569573191703</v>
      </c>
      <c r="J147" s="5">
        <f t="shared" si="16"/>
        <v>10.861177179893778</v>
      </c>
      <c r="K147" s="5">
        <f t="shared" si="17"/>
        <v>133.95451855202325</v>
      </c>
    </row>
    <row r="148" spans="1:11" x14ac:dyDescent="0.25">
      <c r="A148" s="4">
        <v>45558</v>
      </c>
      <c r="B148" s="5">
        <f t="shared" si="12"/>
        <v>118443.50611446325</v>
      </c>
      <c r="C148" s="10">
        <f>B148*(gfaiz/366)</f>
        <v>145.62726161614336</v>
      </c>
      <c r="D148" s="5">
        <f t="shared" si="13"/>
        <v>7.2813630808071679</v>
      </c>
      <c r="E148" s="5">
        <f t="shared" si="14"/>
        <v>138.34589853533618</v>
      </c>
      <c r="G148" s="4">
        <v>45558</v>
      </c>
      <c r="H148" s="5">
        <f t="shared" si="15"/>
        <v>117917.38704717786</v>
      </c>
      <c r="I148" s="10">
        <f>H148*(gfaiz/366)</f>
        <v>144.98039391046461</v>
      </c>
      <c r="J148" s="5">
        <f t="shared" si="16"/>
        <v>10.873529543284846</v>
      </c>
      <c r="K148" s="5">
        <f t="shared" si="17"/>
        <v>134.10686436717975</v>
      </c>
    </row>
    <row r="149" spans="1:11" x14ac:dyDescent="0.25">
      <c r="A149" s="4">
        <v>45559</v>
      </c>
      <c r="B149" s="5">
        <f t="shared" si="12"/>
        <v>118581.85201299858</v>
      </c>
      <c r="C149" s="10">
        <f>B149*(gfaiz/366)</f>
        <v>145.79735903237531</v>
      </c>
      <c r="D149" s="5">
        <f t="shared" si="13"/>
        <v>7.2898679516187661</v>
      </c>
      <c r="E149" s="5">
        <f t="shared" si="14"/>
        <v>138.50749108075655</v>
      </c>
      <c r="G149" s="4">
        <v>45559</v>
      </c>
      <c r="H149" s="5">
        <f t="shared" si="15"/>
        <v>118051.49391154504</v>
      </c>
      <c r="I149" s="10">
        <f>H149*(gfaiz/366)</f>
        <v>145.14527939944062</v>
      </c>
      <c r="J149" s="5">
        <f t="shared" si="16"/>
        <v>10.885895954958047</v>
      </c>
      <c r="K149" s="5">
        <f t="shared" si="17"/>
        <v>134.25938344448258</v>
      </c>
    </row>
    <row r="150" spans="1:11" x14ac:dyDescent="0.25">
      <c r="A150" s="4">
        <v>45560</v>
      </c>
      <c r="B150" s="5">
        <f t="shared" si="12"/>
        <v>118720.35950407934</v>
      </c>
      <c r="C150" s="10">
        <f>B150*(gfaiz/366)</f>
        <v>145.96765512796642</v>
      </c>
      <c r="D150" s="5">
        <f t="shared" si="13"/>
        <v>7.2983827563983219</v>
      </c>
      <c r="E150" s="5">
        <f t="shared" si="14"/>
        <v>138.6692723715681</v>
      </c>
      <c r="G150" s="4">
        <v>45560</v>
      </c>
      <c r="H150" s="5">
        <f t="shared" si="15"/>
        <v>118185.75329498952</v>
      </c>
      <c r="I150" s="10">
        <f>H150*(gfaiz/366)</f>
        <v>145.31035241187237</v>
      </c>
      <c r="J150" s="5">
        <f t="shared" si="16"/>
        <v>10.898276430890428</v>
      </c>
      <c r="K150" s="5">
        <f t="shared" si="17"/>
        <v>134.41207598098194</v>
      </c>
    </row>
    <row r="151" spans="1:11" x14ac:dyDescent="0.25">
      <c r="A151" s="4">
        <v>45561</v>
      </c>
      <c r="B151" s="5">
        <f t="shared" si="12"/>
        <v>118859.02877645091</v>
      </c>
      <c r="C151" s="10">
        <f>B151*(gfaiz/366)</f>
        <v>146.13815013498063</v>
      </c>
      <c r="D151" s="5">
        <f t="shared" si="13"/>
        <v>7.3069075067490319</v>
      </c>
      <c r="E151" s="5">
        <f t="shared" si="14"/>
        <v>138.83124262823159</v>
      </c>
      <c r="G151" s="4">
        <v>45561</v>
      </c>
      <c r="H151" s="5">
        <f t="shared" si="15"/>
        <v>118320.16537097051</v>
      </c>
      <c r="I151" s="10">
        <f>H151*(gfaiz/366)</f>
        <v>145.47561316102934</v>
      </c>
      <c r="J151" s="5">
        <f t="shared" si="16"/>
        <v>10.9106709870772</v>
      </c>
      <c r="K151" s="5">
        <f t="shared" si="17"/>
        <v>134.56494217395215</v>
      </c>
    </row>
    <row r="152" spans="1:11" x14ac:dyDescent="0.25">
      <c r="A152" s="4">
        <v>45562</v>
      </c>
      <c r="B152" s="5">
        <f t="shared" si="12"/>
        <v>118997.86001907915</v>
      </c>
      <c r="C152" s="10">
        <f>B152*(gfaiz/366)</f>
        <v>146.30884428575305</v>
      </c>
      <c r="D152" s="5">
        <f t="shared" si="13"/>
        <v>7.3154422142876534</v>
      </c>
      <c r="E152" s="5">
        <f t="shared" si="14"/>
        <v>138.9934020714654</v>
      </c>
      <c r="G152" s="4">
        <v>45562</v>
      </c>
      <c r="H152" s="5">
        <f t="shared" si="15"/>
        <v>118454.73031314446</v>
      </c>
      <c r="I152" s="10">
        <f>H152*(gfaiz/366)</f>
        <v>145.64106186042355</v>
      </c>
      <c r="J152" s="5">
        <f t="shared" si="16"/>
        <v>10.923079639531766</v>
      </c>
      <c r="K152" s="5">
        <f t="shared" si="17"/>
        <v>134.71798222089177</v>
      </c>
    </row>
    <row r="153" spans="1:11" x14ac:dyDescent="0.25">
      <c r="A153" s="4">
        <v>45563</v>
      </c>
      <c r="B153" s="5">
        <f t="shared" si="12"/>
        <v>119136.85342115062</v>
      </c>
      <c r="C153" s="10">
        <f>B153*(gfaiz/366)</f>
        <v>146.47973781289011</v>
      </c>
      <c r="D153" s="5">
        <f t="shared" si="13"/>
        <v>7.3239868906445054</v>
      </c>
      <c r="E153" s="5">
        <f t="shared" si="14"/>
        <v>139.1557509222456</v>
      </c>
      <c r="G153" s="4">
        <v>45563</v>
      </c>
      <c r="H153" s="5">
        <f t="shared" si="15"/>
        <v>118589.44829536535</v>
      </c>
      <c r="I153" s="10">
        <f>H153*(gfaiz/366)</f>
        <v>145.80669872380986</v>
      </c>
      <c r="J153" s="5">
        <f t="shared" si="16"/>
        <v>10.935502404285739</v>
      </c>
      <c r="K153" s="5">
        <f t="shared" si="17"/>
        <v>134.87119631952413</v>
      </c>
    </row>
    <row r="154" spans="1:11" x14ac:dyDescent="0.25">
      <c r="A154" s="4">
        <v>45564</v>
      </c>
      <c r="B154" s="5">
        <f t="shared" si="12"/>
        <v>119276.00917207287</v>
      </c>
      <c r="C154" s="10">
        <f>B154*(gfaiz/366)</f>
        <v>146.65083094926993</v>
      </c>
      <c r="D154" s="5">
        <f t="shared" si="13"/>
        <v>7.3325415474634967</v>
      </c>
      <c r="E154" s="5">
        <f t="shared" si="14"/>
        <v>139.31828940180642</v>
      </c>
      <c r="G154" s="4">
        <v>45564</v>
      </c>
      <c r="H154" s="5">
        <f t="shared" si="15"/>
        <v>118724.31949168487</v>
      </c>
      <c r="I154" s="10">
        <f>H154*(gfaiz/366)</f>
        <v>145.97252396518633</v>
      </c>
      <c r="J154" s="5">
        <f t="shared" si="16"/>
        <v>10.947939297388974</v>
      </c>
      <c r="K154" s="5">
        <f t="shared" si="17"/>
        <v>135.02458466779734</v>
      </c>
    </row>
    <row r="155" spans="1:11" x14ac:dyDescent="0.25">
      <c r="A155" s="4">
        <v>45565</v>
      </c>
      <c r="B155" s="5">
        <f t="shared" si="12"/>
        <v>119415.32746147468</v>
      </c>
      <c r="C155" s="10">
        <f>B155*(gfaiz/366)</f>
        <v>146.82212392804266</v>
      </c>
      <c r="D155" s="5">
        <f t="shared" si="13"/>
        <v>7.3411061964021336</v>
      </c>
      <c r="E155" s="5">
        <f t="shared" si="14"/>
        <v>139.48101773164052</v>
      </c>
      <c r="G155" s="4">
        <v>45565</v>
      </c>
      <c r="H155" s="5">
        <f t="shared" si="15"/>
        <v>118859.34407635267</v>
      </c>
      <c r="I155" s="10">
        <f>H155*(gfaiz/366)</f>
        <v>146.13853779879429</v>
      </c>
      <c r="J155" s="5">
        <f t="shared" si="16"/>
        <v>10.960390334909571</v>
      </c>
      <c r="K155" s="5">
        <f t="shared" si="17"/>
        <v>135.17814746388473</v>
      </c>
    </row>
    <row r="156" spans="1:11" x14ac:dyDescent="0.25">
      <c r="A156" s="4">
        <v>45566</v>
      </c>
      <c r="B156" s="5">
        <f t="shared" si="12"/>
        <v>119554.80847920632</v>
      </c>
      <c r="C156" s="10">
        <f>B156*(gfaiz/366)</f>
        <v>146.99361698263073</v>
      </c>
      <c r="D156" s="5">
        <f t="shared" si="13"/>
        <v>7.3496808491315369</v>
      </c>
      <c r="E156" s="5">
        <f t="shared" si="14"/>
        <v>139.64393613349918</v>
      </c>
      <c r="G156" s="4">
        <v>45566</v>
      </c>
      <c r="H156" s="5">
        <f t="shared" si="15"/>
        <v>118994.52222381656</v>
      </c>
      <c r="I156" s="10">
        <f>H156*(gfaiz/366)</f>
        <v>146.30474043911875</v>
      </c>
      <c r="J156" s="5">
        <f t="shared" si="16"/>
        <v>10.972855532933906</v>
      </c>
      <c r="K156" s="5">
        <f t="shared" si="17"/>
        <v>135.33188490618483</v>
      </c>
    </row>
    <row r="157" spans="1:11" x14ac:dyDescent="0.25">
      <c r="A157" s="4">
        <v>45567</v>
      </c>
      <c r="B157" s="5">
        <f t="shared" si="12"/>
        <v>119694.45241533981</v>
      </c>
      <c r="C157" s="10">
        <f>B157*(gfaiz/366)</f>
        <v>147.16531034672929</v>
      </c>
      <c r="D157" s="5">
        <f t="shared" si="13"/>
        <v>7.3582655173364646</v>
      </c>
      <c r="E157" s="5">
        <f t="shared" si="14"/>
        <v>139.80704482939282</v>
      </c>
      <c r="G157" s="4">
        <v>45567</v>
      </c>
      <c r="H157" s="5">
        <f t="shared" si="15"/>
        <v>119129.85410872275</v>
      </c>
      <c r="I157" s="10">
        <f>H157*(gfaiz/366)</f>
        <v>146.47113210088864</v>
      </c>
      <c r="J157" s="5">
        <f t="shared" si="16"/>
        <v>10.985334907566648</v>
      </c>
      <c r="K157" s="5">
        <f t="shared" si="17"/>
        <v>135.48579719332199</v>
      </c>
    </row>
    <row r="158" spans="1:11" x14ac:dyDescent="0.25">
      <c r="A158" s="4">
        <v>45568</v>
      </c>
      <c r="B158" s="5">
        <f t="shared" si="12"/>
        <v>119834.2594601692</v>
      </c>
      <c r="C158" s="10">
        <f>B158*(gfaiz/366)</f>
        <v>147.33720425430641</v>
      </c>
      <c r="D158" s="5">
        <f t="shared" si="13"/>
        <v>7.3668602127153209</v>
      </c>
      <c r="E158" s="5">
        <f t="shared" si="14"/>
        <v>139.97034404159109</v>
      </c>
      <c r="G158" s="4">
        <v>45568</v>
      </c>
      <c r="H158" s="5">
        <f t="shared" si="15"/>
        <v>119265.33990591607</v>
      </c>
      <c r="I158" s="10">
        <f>H158*(gfaiz/366)</f>
        <v>146.63771299907714</v>
      </c>
      <c r="J158" s="5">
        <f t="shared" si="16"/>
        <v>10.997828474930785</v>
      </c>
      <c r="K158" s="5">
        <f t="shared" si="17"/>
        <v>135.63988452414634</v>
      </c>
    </row>
    <row r="159" spans="1:11" x14ac:dyDescent="0.25">
      <c r="A159" s="4">
        <v>45569</v>
      </c>
      <c r="B159" s="5">
        <f t="shared" si="12"/>
        <v>119974.22980421079</v>
      </c>
      <c r="C159" s="10">
        <f>B159*(gfaiz/366)</f>
        <v>147.50929893960344</v>
      </c>
      <c r="D159" s="5">
        <f t="shared" si="13"/>
        <v>7.3754649469801725</v>
      </c>
      <c r="E159" s="5">
        <f t="shared" si="14"/>
        <v>140.13383399262327</v>
      </c>
      <c r="G159" s="4">
        <v>45569</v>
      </c>
      <c r="H159" s="5">
        <f t="shared" si="15"/>
        <v>119400.97979044022</v>
      </c>
      <c r="I159" s="10">
        <f>H159*(gfaiz/366)</f>
        <v>146.80448334890193</v>
      </c>
      <c r="J159" s="5">
        <f t="shared" si="16"/>
        <v>11.010336251167644</v>
      </c>
      <c r="K159" s="5">
        <f t="shared" si="17"/>
        <v>135.79414709773428</v>
      </c>
    </row>
    <row r="160" spans="1:11" x14ac:dyDescent="0.25">
      <c r="A160" s="4">
        <v>45570</v>
      </c>
      <c r="B160" s="5">
        <f t="shared" si="12"/>
        <v>120114.36363820342</v>
      </c>
      <c r="C160" s="10">
        <f>B160*(gfaiz/366)</f>
        <v>147.68159463713536</v>
      </c>
      <c r="D160" s="5">
        <f t="shared" si="13"/>
        <v>7.3840797318567688</v>
      </c>
      <c r="E160" s="5">
        <f t="shared" si="14"/>
        <v>140.2975149052786</v>
      </c>
      <c r="G160" s="4">
        <v>45570</v>
      </c>
      <c r="H160" s="5">
        <f t="shared" si="15"/>
        <v>119536.77393753796</v>
      </c>
      <c r="I160" s="10">
        <f>H160*(gfaiz/366)</f>
        <v>146.97144336582537</v>
      </c>
      <c r="J160" s="5">
        <f t="shared" si="16"/>
        <v>11.022858252436903</v>
      </c>
      <c r="K160" s="5">
        <f t="shared" si="17"/>
        <v>135.94858511338848</v>
      </c>
    </row>
    <row r="161" spans="1:11" x14ac:dyDescent="0.25">
      <c r="A161" s="4">
        <v>45571</v>
      </c>
      <c r="B161" s="5">
        <f t="shared" si="12"/>
        <v>120254.6611531087</v>
      </c>
      <c r="C161" s="10">
        <f>B161*(gfaiz/366)</f>
        <v>147.85409158169102</v>
      </c>
      <c r="D161" s="5">
        <f t="shared" si="13"/>
        <v>7.3927045790845511</v>
      </c>
      <c r="E161" s="5">
        <f t="shared" si="14"/>
        <v>140.46138700260647</v>
      </c>
      <c r="G161" s="4">
        <v>45571</v>
      </c>
      <c r="H161" s="5">
        <f t="shared" si="15"/>
        <v>119672.72252265135</v>
      </c>
      <c r="I161" s="10">
        <f>H161*(gfaiz/366)</f>
        <v>147.13859326555496</v>
      </c>
      <c r="J161" s="5">
        <f t="shared" si="16"/>
        <v>11.035394494916622</v>
      </c>
      <c r="K161" s="5">
        <f t="shared" si="17"/>
        <v>136.10319877063833</v>
      </c>
    </row>
    <row r="162" spans="1:11" x14ac:dyDescent="0.25">
      <c r="A162" s="4">
        <v>45572</v>
      </c>
      <c r="B162" s="5">
        <f t="shared" si="12"/>
        <v>120395.1225401113</v>
      </c>
      <c r="C162" s="10">
        <f>B162*(gfaiz/366)</f>
        <v>148.02679000833359</v>
      </c>
      <c r="D162" s="5">
        <f t="shared" si="13"/>
        <v>7.4013395004166798</v>
      </c>
      <c r="E162" s="5">
        <f t="shared" si="14"/>
        <v>140.62545050791692</v>
      </c>
      <c r="G162" s="4">
        <v>45572</v>
      </c>
      <c r="H162" s="5">
        <f t="shared" si="15"/>
        <v>119808.82572142199</v>
      </c>
      <c r="I162" s="10">
        <f>H162*(gfaiz/366)</f>
        <v>147.30593326404343</v>
      </c>
      <c r="J162" s="5">
        <f t="shared" si="16"/>
        <v>11.047944994803258</v>
      </c>
      <c r="K162" s="5">
        <f t="shared" si="17"/>
        <v>136.25798826924017</v>
      </c>
    </row>
    <row r="163" spans="1:11" x14ac:dyDescent="0.25">
      <c r="A163" s="4">
        <v>45573</v>
      </c>
      <c r="B163" s="5">
        <f t="shared" si="12"/>
        <v>120535.74799061922</v>
      </c>
      <c r="C163" s="10">
        <f>B163*(gfaiz/366)</f>
        <v>148.19969015240068</v>
      </c>
      <c r="D163" s="5">
        <f t="shared" si="13"/>
        <v>7.4099845076200346</v>
      </c>
      <c r="E163" s="5">
        <f t="shared" si="14"/>
        <v>140.78970564478064</v>
      </c>
      <c r="G163" s="4">
        <v>45573</v>
      </c>
      <c r="H163" s="5">
        <f t="shared" si="15"/>
        <v>119945.08370969123</v>
      </c>
      <c r="I163" s="10">
        <f>H163*(gfaiz/366)</f>
        <v>147.47346357748924</v>
      </c>
      <c r="J163" s="5">
        <f t="shared" si="16"/>
        <v>11.060509768311693</v>
      </c>
      <c r="K163" s="5">
        <f t="shared" si="17"/>
        <v>136.41295380917754</v>
      </c>
    </row>
    <row r="164" spans="1:11" x14ac:dyDescent="0.25">
      <c r="A164" s="4">
        <v>45574</v>
      </c>
      <c r="B164" s="5">
        <f t="shared" si="12"/>
        <v>120676.537696264</v>
      </c>
      <c r="C164" s="10">
        <f>B164*(gfaiz/366)</f>
        <v>148.37279224950493</v>
      </c>
      <c r="D164" s="5">
        <f t="shared" si="13"/>
        <v>7.4186396124752463</v>
      </c>
      <c r="E164" s="5">
        <f t="shared" si="14"/>
        <v>140.95415263702967</v>
      </c>
      <c r="G164" s="4">
        <v>45574</v>
      </c>
      <c r="H164" s="5">
        <f t="shared" si="15"/>
        <v>120081.49666350041</v>
      </c>
      <c r="I164" s="10">
        <f>H164*(gfaiz/366)</f>
        <v>147.64118442233658</v>
      </c>
      <c r="J164" s="5">
        <f t="shared" si="16"/>
        <v>11.073088831675243</v>
      </c>
      <c r="K164" s="5">
        <f t="shared" si="17"/>
        <v>136.56809559066133</v>
      </c>
    </row>
    <row r="165" spans="1:11" x14ac:dyDescent="0.25">
      <c r="A165" s="4">
        <v>45575</v>
      </c>
      <c r="B165" s="5">
        <f t="shared" si="12"/>
        <v>120817.49184890103</v>
      </c>
      <c r="C165" s="10">
        <f>B165*(gfaiz/366)</f>
        <v>148.54609653553408</v>
      </c>
      <c r="D165" s="5">
        <f t="shared" si="13"/>
        <v>7.4273048267767043</v>
      </c>
      <c r="E165" s="5">
        <f t="shared" si="14"/>
        <v>141.11879170875739</v>
      </c>
      <c r="G165" s="4">
        <v>45575</v>
      </c>
      <c r="H165" s="5">
        <f t="shared" si="15"/>
        <v>120218.06475909107</v>
      </c>
      <c r="I165" s="10">
        <f>H165*(gfaiz/366)</f>
        <v>147.80909601527591</v>
      </c>
      <c r="J165" s="5">
        <f t="shared" si="16"/>
        <v>11.085682201145692</v>
      </c>
      <c r="K165" s="5">
        <f t="shared" si="17"/>
        <v>136.72341381413023</v>
      </c>
    </row>
    <row r="166" spans="1:11" x14ac:dyDescent="0.25">
      <c r="A166" s="4">
        <v>45576</v>
      </c>
      <c r="B166" s="5">
        <f t="shared" si="12"/>
        <v>120958.61064060978</v>
      </c>
      <c r="C166" s="10">
        <f>B166*(gfaiz/366)</f>
        <v>148.71960324665139</v>
      </c>
      <c r="D166" s="5">
        <f t="shared" si="13"/>
        <v>7.4359801623325694</v>
      </c>
      <c r="E166" s="5">
        <f t="shared" si="14"/>
        <v>141.28362308431883</v>
      </c>
      <c r="G166" s="4">
        <v>45576</v>
      </c>
      <c r="H166" s="5">
        <f t="shared" si="15"/>
        <v>120354.7881729052</v>
      </c>
      <c r="I166" s="10">
        <f>H166*(gfaiz/366)</f>
        <v>147.97719857324412</v>
      </c>
      <c r="J166" s="5">
        <f t="shared" si="16"/>
        <v>11.098289892993309</v>
      </c>
      <c r="K166" s="5">
        <f t="shared" si="17"/>
        <v>136.87890868025082</v>
      </c>
    </row>
    <row r="167" spans="1:11" x14ac:dyDescent="0.25">
      <c r="A167" s="4">
        <v>45577</v>
      </c>
      <c r="B167" s="5">
        <f t="shared" si="12"/>
        <v>121099.89426369411</v>
      </c>
      <c r="C167" s="10">
        <f>B167*(gfaiz/366)</f>
        <v>148.89331261929604</v>
      </c>
      <c r="D167" s="5">
        <f t="shared" si="13"/>
        <v>7.4446656309648027</v>
      </c>
      <c r="E167" s="5">
        <f t="shared" si="14"/>
        <v>141.44864698833123</v>
      </c>
      <c r="G167" s="4">
        <v>45577</v>
      </c>
      <c r="H167" s="5">
        <f t="shared" si="15"/>
        <v>120491.66708158546</v>
      </c>
      <c r="I167" s="10">
        <f>H167*(gfaiz/366)</f>
        <v>148.14549231342477</v>
      </c>
      <c r="J167" s="5">
        <f t="shared" si="16"/>
        <v>11.110911923506857</v>
      </c>
      <c r="K167" s="5">
        <f t="shared" si="17"/>
        <v>137.03458038991792</v>
      </c>
    </row>
    <row r="168" spans="1:11" x14ac:dyDescent="0.25">
      <c r="A168" s="4">
        <v>45578</v>
      </c>
      <c r="B168" s="5">
        <f t="shared" si="12"/>
        <v>121241.34291068243</v>
      </c>
      <c r="C168" s="10">
        <f>B168*(gfaiz/366)</f>
        <v>149.06722489018333</v>
      </c>
      <c r="D168" s="5">
        <f t="shared" si="13"/>
        <v>7.4533612445091668</v>
      </c>
      <c r="E168" s="5">
        <f t="shared" si="14"/>
        <v>141.61386364567417</v>
      </c>
      <c r="G168" s="4">
        <v>45578</v>
      </c>
      <c r="H168" s="5">
        <f t="shared" si="15"/>
        <v>120628.70166197537</v>
      </c>
      <c r="I168" s="10">
        <f>H168*(gfaiz/366)</f>
        <v>148.31397745324841</v>
      </c>
      <c r="J168" s="5">
        <f t="shared" si="16"/>
        <v>11.12354830899363</v>
      </c>
      <c r="K168" s="5">
        <f t="shared" si="17"/>
        <v>137.19042914425478</v>
      </c>
    </row>
    <row r="169" spans="1:11" x14ac:dyDescent="0.25">
      <c r="A169" s="4">
        <v>45579</v>
      </c>
      <c r="B169" s="5">
        <f t="shared" si="12"/>
        <v>121382.95677432811</v>
      </c>
      <c r="C169" s="10">
        <f>B169*(gfaiz/366)</f>
        <v>149.24134029630505</v>
      </c>
      <c r="D169" s="5">
        <f t="shared" si="13"/>
        <v>7.4620670148152533</v>
      </c>
      <c r="E169" s="5">
        <f t="shared" si="14"/>
        <v>141.77927328148979</v>
      </c>
      <c r="G169" s="4">
        <v>45579</v>
      </c>
      <c r="H169" s="5">
        <f t="shared" si="15"/>
        <v>120765.89209111962</v>
      </c>
      <c r="I169" s="10">
        <f>H169*(gfaiz/366)</f>
        <v>148.48265421039298</v>
      </c>
      <c r="J169" s="5">
        <f t="shared" si="16"/>
        <v>11.136199065779474</v>
      </c>
      <c r="K169" s="5">
        <f t="shared" si="17"/>
        <v>137.34645514461351</v>
      </c>
    </row>
    <row r="170" spans="1:11" x14ac:dyDescent="0.25">
      <c r="A170" s="4">
        <v>45580</v>
      </c>
      <c r="B170" s="5">
        <f t="shared" si="12"/>
        <v>121524.73604760959</v>
      </c>
      <c r="C170" s="10">
        <f>B170*(gfaiz/366)</f>
        <v>149.41565907492983</v>
      </c>
      <c r="D170" s="5">
        <f t="shared" si="13"/>
        <v>7.4707829537464923</v>
      </c>
      <c r="E170" s="5">
        <f t="shared" si="14"/>
        <v>141.94487612118334</v>
      </c>
      <c r="G170" s="4">
        <v>45580</v>
      </c>
      <c r="H170" s="5">
        <f t="shared" si="15"/>
        <v>120903.23854626423</v>
      </c>
      <c r="I170" s="10">
        <f>H170*(gfaiz/366)</f>
        <v>148.65152280278389</v>
      </c>
      <c r="J170" s="5">
        <f t="shared" si="16"/>
        <v>11.14886421020879</v>
      </c>
      <c r="K170" s="5">
        <f t="shared" si="17"/>
        <v>137.5026585925751</v>
      </c>
    </row>
    <row r="171" spans="1:11" x14ac:dyDescent="0.25">
      <c r="A171" s="4">
        <v>45581</v>
      </c>
      <c r="B171" s="5">
        <f t="shared" si="12"/>
        <v>121666.68092373078</v>
      </c>
      <c r="C171" s="10">
        <f>B171*(gfaiz/366)</f>
        <v>149.59018146360341</v>
      </c>
      <c r="D171" s="5">
        <f t="shared" si="13"/>
        <v>7.4795090731801714</v>
      </c>
      <c r="E171" s="5">
        <f t="shared" si="14"/>
        <v>142.11067239042325</v>
      </c>
      <c r="G171" s="4">
        <v>45581</v>
      </c>
      <c r="H171" s="5">
        <f t="shared" si="15"/>
        <v>121040.74120485681</v>
      </c>
      <c r="I171" s="10">
        <f>H171*(gfaiz/366)</f>
        <v>148.82058344859445</v>
      </c>
      <c r="J171" s="5">
        <f t="shared" si="16"/>
        <v>11.161543758644584</v>
      </c>
      <c r="K171" s="5">
        <f t="shared" si="17"/>
        <v>137.65903968994985</v>
      </c>
    </row>
    <row r="172" spans="1:11" x14ac:dyDescent="0.25">
      <c r="A172" s="4">
        <v>45582</v>
      </c>
      <c r="B172" s="5">
        <f t="shared" si="12"/>
        <v>121808.7915961212</v>
      </c>
      <c r="C172" s="10">
        <f>B172*(gfaiz/366)</f>
        <v>149.76490770014902</v>
      </c>
      <c r="D172" s="5">
        <f t="shared" si="13"/>
        <v>7.4882453850074517</v>
      </c>
      <c r="E172" s="5">
        <f t="shared" si="14"/>
        <v>142.27666231514158</v>
      </c>
      <c r="G172" s="4">
        <v>45582</v>
      </c>
      <c r="H172" s="5">
        <f t="shared" si="15"/>
        <v>121178.40024454676</v>
      </c>
      <c r="I172" s="10">
        <f>H172*(gfaiz/366)</f>
        <v>148.98983636624604</v>
      </c>
      <c r="J172" s="5">
        <f t="shared" si="16"/>
        <v>11.174237727468453</v>
      </c>
      <c r="K172" s="5">
        <f t="shared" si="17"/>
        <v>137.81559863877757</v>
      </c>
    </row>
    <row r="173" spans="1:11" x14ac:dyDescent="0.25">
      <c r="A173" s="4">
        <v>45583</v>
      </c>
      <c r="B173" s="5">
        <f t="shared" si="12"/>
        <v>121951.06825843634</v>
      </c>
      <c r="C173" s="10">
        <f>B173*(gfaiz/366)</f>
        <v>149.93983802266763</v>
      </c>
      <c r="D173" s="5">
        <f t="shared" si="13"/>
        <v>7.4969919011333817</v>
      </c>
      <c r="E173" s="5">
        <f t="shared" si="14"/>
        <v>142.44284612153425</v>
      </c>
      <c r="G173" s="4">
        <v>45583</v>
      </c>
      <c r="H173" s="5">
        <f t="shared" si="15"/>
        <v>121316.21584318554</v>
      </c>
      <c r="I173" s="10">
        <f>H173*(gfaiz/366)</f>
        <v>149.15928177440847</v>
      </c>
      <c r="J173" s="5">
        <f t="shared" si="16"/>
        <v>11.186946133080635</v>
      </c>
      <c r="K173" s="5">
        <f t="shared" si="17"/>
        <v>137.97233564132785</v>
      </c>
    </row>
    <row r="174" spans="1:11" x14ac:dyDescent="0.25">
      <c r="A174" s="4">
        <v>45584</v>
      </c>
      <c r="B174" s="5">
        <f t="shared" si="12"/>
        <v>122093.51110455787</v>
      </c>
      <c r="C174" s="10">
        <f>B174*(gfaiz/366)</f>
        <v>150.11497266953836</v>
      </c>
      <c r="D174" s="5">
        <f t="shared" si="13"/>
        <v>7.5057486334769186</v>
      </c>
      <c r="E174" s="5">
        <f t="shared" si="14"/>
        <v>142.60922403606145</v>
      </c>
      <c r="G174" s="4">
        <v>45584</v>
      </c>
      <c r="H174" s="5">
        <f t="shared" si="15"/>
        <v>121454.18817882687</v>
      </c>
      <c r="I174" s="10">
        <f>H174*(gfaiz/366)</f>
        <v>149.32891989200027</v>
      </c>
      <c r="J174" s="5">
        <f t="shared" si="16"/>
        <v>11.199668991900021</v>
      </c>
      <c r="K174" s="5">
        <f t="shared" si="17"/>
        <v>138.12925090010026</v>
      </c>
    </row>
    <row r="175" spans="1:11" x14ac:dyDescent="0.25">
      <c r="A175" s="4">
        <v>45585</v>
      </c>
      <c r="B175" s="5">
        <f t="shared" si="12"/>
        <v>122236.12032859393</v>
      </c>
      <c r="C175" s="10">
        <f>B175*(gfaiz/366)</f>
        <v>150.29031187941877</v>
      </c>
      <c r="D175" s="5">
        <f t="shared" si="13"/>
        <v>7.5145155939709385</v>
      </c>
      <c r="E175" s="5">
        <f t="shared" si="14"/>
        <v>142.77579628544783</v>
      </c>
      <c r="G175" s="4">
        <v>45585</v>
      </c>
      <c r="H175" s="5">
        <f t="shared" si="15"/>
        <v>121592.31742972697</v>
      </c>
      <c r="I175" s="10">
        <f>H175*(gfaiz/366)</f>
        <v>149.49875093818892</v>
      </c>
      <c r="J175" s="5">
        <f t="shared" si="16"/>
        <v>11.212406320364169</v>
      </c>
      <c r="K175" s="5">
        <f t="shared" si="17"/>
        <v>138.28634461782474</v>
      </c>
    </row>
    <row r="176" spans="1:11" x14ac:dyDescent="0.25">
      <c r="A176" s="4">
        <v>45586</v>
      </c>
      <c r="B176" s="5">
        <f t="shared" si="12"/>
        <v>122378.89612487938</v>
      </c>
      <c r="C176" s="10">
        <f>B176*(gfaiz/366)</f>
        <v>150.46585589124516</v>
      </c>
      <c r="D176" s="5">
        <f t="shared" si="13"/>
        <v>7.5232927945622583</v>
      </c>
      <c r="E176" s="5">
        <f t="shared" si="14"/>
        <v>142.9425630966829</v>
      </c>
      <c r="G176" s="4">
        <v>45586</v>
      </c>
      <c r="H176" s="5">
        <f t="shared" si="15"/>
        <v>121730.6037743448</v>
      </c>
      <c r="I176" s="10">
        <f>H176*(gfaiz/366)</f>
        <v>149.66877513239115</v>
      </c>
      <c r="J176" s="5">
        <f t="shared" si="16"/>
        <v>11.225158134929336</v>
      </c>
      <c r="K176" s="5">
        <f t="shared" si="17"/>
        <v>138.44361699746182</v>
      </c>
    </row>
    <row r="177" spans="1:11" x14ac:dyDescent="0.25">
      <c r="A177" s="4">
        <v>45587</v>
      </c>
      <c r="B177" s="5">
        <f t="shared" si="12"/>
        <v>122521.83868797607</v>
      </c>
      <c r="C177" s="10">
        <f>B177*(gfaiz/366)</f>
        <v>150.64160494423288</v>
      </c>
      <c r="D177" s="5">
        <f t="shared" si="13"/>
        <v>7.5320802472116446</v>
      </c>
      <c r="E177" s="5">
        <f t="shared" si="14"/>
        <v>143.10952469702124</v>
      </c>
      <c r="G177" s="4">
        <v>45587</v>
      </c>
      <c r="H177" s="5">
        <f t="shared" si="15"/>
        <v>121869.04739134226</v>
      </c>
      <c r="I177" s="10">
        <f>H177*(gfaiz/366)</f>
        <v>149.83899269427329</v>
      </c>
      <c r="J177" s="5">
        <f t="shared" si="16"/>
        <v>11.237924452070496</v>
      </c>
      <c r="K177" s="5">
        <f t="shared" si="17"/>
        <v>138.60106824220279</v>
      </c>
    </row>
    <row r="178" spans="1:11" x14ac:dyDescent="0.25">
      <c r="A178" s="4">
        <v>45588</v>
      </c>
      <c r="B178" s="5">
        <f t="shared" si="12"/>
        <v>122664.94821267309</v>
      </c>
      <c r="C178" s="10">
        <f>B178*(gfaiz/366)</f>
        <v>150.81755927787677</v>
      </c>
      <c r="D178" s="5">
        <f t="shared" si="13"/>
        <v>7.5408779638938386</v>
      </c>
      <c r="E178" s="5">
        <f t="shared" si="14"/>
        <v>143.27668131398292</v>
      </c>
      <c r="G178" s="4">
        <v>45588</v>
      </c>
      <c r="H178" s="5">
        <f t="shared" si="15"/>
        <v>122007.64845958447</v>
      </c>
      <c r="I178" s="10">
        <f>H178*(gfaiz/366)</f>
        <v>150.00940384375141</v>
      </c>
      <c r="J178" s="5">
        <f t="shared" si="16"/>
        <v>11.250705288281356</v>
      </c>
      <c r="K178" s="5">
        <f t="shared" si="17"/>
        <v>138.75869855547006</v>
      </c>
    </row>
    <row r="179" spans="1:11" x14ac:dyDescent="0.25">
      <c r="A179" s="4">
        <v>45589</v>
      </c>
      <c r="B179" s="5">
        <f t="shared" si="12"/>
        <v>122808.22489398708</v>
      </c>
      <c r="C179" s="10">
        <f>B179*(gfaiz/366)</f>
        <v>150.99371913195134</v>
      </c>
      <c r="D179" s="5">
        <f t="shared" si="13"/>
        <v>7.5496859565975676</v>
      </c>
      <c r="E179" s="5">
        <f t="shared" si="14"/>
        <v>143.44403317535378</v>
      </c>
      <c r="G179" s="4">
        <v>45589</v>
      </c>
      <c r="H179" s="5">
        <f t="shared" si="15"/>
        <v>122146.40715813993</v>
      </c>
      <c r="I179" s="10">
        <f>H179*(gfaiz/366)</f>
        <v>150.18000880099174</v>
      </c>
      <c r="J179" s="5">
        <f t="shared" si="16"/>
        <v>11.26350066007438</v>
      </c>
      <c r="K179" s="5">
        <f t="shared" si="17"/>
        <v>138.91650814091736</v>
      </c>
    </row>
    <row r="180" spans="1:11" x14ac:dyDescent="0.25">
      <c r="A180" s="4">
        <v>45590</v>
      </c>
      <c r="B180" s="5">
        <f t="shared" si="12"/>
        <v>122951.66892716243</v>
      </c>
      <c r="C180" s="10">
        <f>B180*(gfaiz/366)</f>
        <v>151.17008474651121</v>
      </c>
      <c r="D180" s="5">
        <f t="shared" si="13"/>
        <v>7.5585042373255611</v>
      </c>
      <c r="E180" s="5">
        <f t="shared" si="14"/>
        <v>143.61158050918564</v>
      </c>
      <c r="G180" s="4">
        <v>45590</v>
      </c>
      <c r="H180" s="5">
        <f t="shared" si="15"/>
        <v>122285.32366628085</v>
      </c>
      <c r="I180" s="10">
        <f>H180*(gfaiz/366)</f>
        <v>150.35080778641088</v>
      </c>
      <c r="J180" s="5">
        <f t="shared" si="16"/>
        <v>11.276310583980816</v>
      </c>
      <c r="K180" s="5">
        <f t="shared" si="17"/>
        <v>139.07449720243005</v>
      </c>
    </row>
    <row r="181" spans="1:11" x14ac:dyDescent="0.25">
      <c r="A181" s="4">
        <v>45591</v>
      </c>
      <c r="B181" s="5">
        <f t="shared" si="12"/>
        <v>123095.28050767162</v>
      </c>
      <c r="C181" s="10">
        <f>B181*(gfaiz/366)</f>
        <v>151.34665636189135</v>
      </c>
      <c r="D181" s="5">
        <f t="shared" si="13"/>
        <v>7.5673328180945676</v>
      </c>
      <c r="E181" s="5">
        <f t="shared" si="14"/>
        <v>143.77932354379678</v>
      </c>
      <c r="G181" s="4">
        <v>45591</v>
      </c>
      <c r="H181" s="5">
        <f t="shared" si="15"/>
        <v>122424.39816348327</v>
      </c>
      <c r="I181" s="10">
        <f>H181*(gfaiz/366)</f>
        <v>150.52180102067618</v>
      </c>
      <c r="J181" s="5">
        <f t="shared" si="16"/>
        <v>11.289135076550712</v>
      </c>
      <c r="K181" s="5">
        <f t="shared" si="17"/>
        <v>139.23266594412547</v>
      </c>
    </row>
    <row r="182" spans="1:11" x14ac:dyDescent="0.25">
      <c r="A182" s="4">
        <v>45592</v>
      </c>
      <c r="B182" s="5">
        <f t="shared" si="12"/>
        <v>123239.05983121542</v>
      </c>
      <c r="C182" s="10">
        <f>B182*(gfaiz/366)</f>
        <v>151.52343421870751</v>
      </c>
      <c r="D182" s="5">
        <f t="shared" si="13"/>
        <v>7.5761717109353759</v>
      </c>
      <c r="E182" s="5">
        <f t="shared" si="14"/>
        <v>143.94726250777214</v>
      </c>
      <c r="G182" s="4">
        <v>45592</v>
      </c>
      <c r="H182" s="5">
        <f t="shared" si="15"/>
        <v>122563.63082942741</v>
      </c>
      <c r="I182" s="10">
        <f>H182*(gfaiz/366)</f>
        <v>150.69298872470583</v>
      </c>
      <c r="J182" s="5">
        <f t="shared" si="16"/>
        <v>11.301974154352937</v>
      </c>
      <c r="K182" s="5">
        <f t="shared" si="17"/>
        <v>139.39101457035289</v>
      </c>
    </row>
    <row r="183" spans="1:11" x14ac:dyDescent="0.25">
      <c r="A183" s="4">
        <v>45593</v>
      </c>
      <c r="B183" s="5">
        <f t="shared" si="12"/>
        <v>123383.00709372319</v>
      </c>
      <c r="C183" s="10">
        <f>B183*(gfaiz/366)</f>
        <v>151.70041855785641</v>
      </c>
      <c r="D183" s="5">
        <f t="shared" si="13"/>
        <v>7.5850209278928205</v>
      </c>
      <c r="E183" s="5">
        <f t="shared" si="14"/>
        <v>144.11539762996358</v>
      </c>
      <c r="G183" s="4">
        <v>45593</v>
      </c>
      <c r="H183" s="5">
        <f t="shared" si="15"/>
        <v>122703.02184399776</v>
      </c>
      <c r="I183" s="10">
        <f>H183*(gfaiz/366)</f>
        <v>150.86437111966939</v>
      </c>
      <c r="J183" s="5">
        <f t="shared" si="16"/>
        <v>11.314827833975203</v>
      </c>
      <c r="K183" s="5">
        <f t="shared" si="17"/>
        <v>139.54954328569417</v>
      </c>
    </row>
    <row r="184" spans="1:11" x14ac:dyDescent="0.25">
      <c r="A184" s="4">
        <v>45594</v>
      </c>
      <c r="B184" s="5">
        <f t="shared" si="12"/>
        <v>123527.12249135316</v>
      </c>
      <c r="C184" s="10">
        <f>B184*(gfaiz/366)</f>
        <v>151.87760962051621</v>
      </c>
      <c r="D184" s="5">
        <f t="shared" si="13"/>
        <v>7.5938804810258107</v>
      </c>
      <c r="E184" s="5">
        <f t="shared" si="14"/>
        <v>144.28372913949039</v>
      </c>
      <c r="G184" s="4">
        <v>45594</v>
      </c>
      <c r="H184" s="5">
        <f t="shared" si="15"/>
        <v>122842.57138728346</v>
      </c>
      <c r="I184" s="10">
        <f>H184*(gfaiz/366)</f>
        <v>151.03594842698789</v>
      </c>
      <c r="J184" s="5">
        <f t="shared" si="16"/>
        <v>11.327696132024091</v>
      </c>
      <c r="K184" s="5">
        <f t="shared" si="17"/>
        <v>139.70825229496378</v>
      </c>
    </row>
    <row r="185" spans="1:11" x14ac:dyDescent="0.25">
      <c r="A185" s="4">
        <v>45595</v>
      </c>
      <c r="B185" s="5">
        <f t="shared" si="12"/>
        <v>123671.40622049266</v>
      </c>
      <c r="C185" s="10">
        <f>B185*(gfaiz/366)</f>
        <v>152.05500764814673</v>
      </c>
      <c r="D185" s="5">
        <f t="shared" si="13"/>
        <v>7.6027503824073364</v>
      </c>
      <c r="E185" s="5">
        <f t="shared" si="14"/>
        <v>144.45225726573938</v>
      </c>
      <c r="G185" s="4">
        <v>45595</v>
      </c>
      <c r="H185" s="5">
        <f t="shared" si="15"/>
        <v>122982.27963957842</v>
      </c>
      <c r="I185" s="10">
        <f>H185*(gfaiz/366)</f>
        <v>151.20772086833415</v>
      </c>
      <c r="J185" s="5">
        <f t="shared" si="16"/>
        <v>11.340579065125061</v>
      </c>
      <c r="K185" s="5">
        <f t="shared" si="17"/>
        <v>139.86714180320908</v>
      </c>
    </row>
    <row r="186" spans="1:11" x14ac:dyDescent="0.25">
      <c r="A186" s="4">
        <v>45596</v>
      </c>
      <c r="B186" s="5">
        <f t="shared" si="12"/>
        <v>123815.8584777584</v>
      </c>
      <c r="C186" s="10">
        <f>B186*(gfaiz/366)</f>
        <v>152.23261288248986</v>
      </c>
      <c r="D186" s="5">
        <f t="shared" si="13"/>
        <v>7.6116306441244932</v>
      </c>
      <c r="E186" s="5">
        <f t="shared" si="14"/>
        <v>144.62098223836537</v>
      </c>
      <c r="G186" s="4">
        <v>45596</v>
      </c>
      <c r="H186" s="5">
        <f t="shared" si="15"/>
        <v>123122.14678138163</v>
      </c>
      <c r="I186" s="10">
        <f>H186*(gfaiz/366)</f>
        <v>151.37968866563315</v>
      </c>
      <c r="J186" s="5">
        <f t="shared" si="16"/>
        <v>11.353476649922486</v>
      </c>
      <c r="K186" s="5">
        <f t="shared" si="17"/>
        <v>140.02621201571066</v>
      </c>
    </row>
    <row r="187" spans="1:11" x14ac:dyDescent="0.25">
      <c r="A187" s="4">
        <v>45597</v>
      </c>
      <c r="B187" s="5">
        <f t="shared" si="12"/>
        <v>123960.47945999677</v>
      </c>
      <c r="C187" s="10">
        <f>B187*(gfaiz/366)</f>
        <v>152.41042556556982</v>
      </c>
      <c r="D187" s="5">
        <f t="shared" si="13"/>
        <v>7.6205212782784919</v>
      </c>
      <c r="E187" s="5">
        <f t="shared" si="14"/>
        <v>144.78990428729134</v>
      </c>
      <c r="G187" s="4">
        <v>45597</v>
      </c>
      <c r="H187" s="5">
        <f t="shared" si="15"/>
        <v>123262.17299339734</v>
      </c>
      <c r="I187" s="10">
        <f>H187*(gfaiz/366)</f>
        <v>151.55185204106232</v>
      </c>
      <c r="J187" s="5">
        <f t="shared" si="16"/>
        <v>11.366388903079674</v>
      </c>
      <c r="K187" s="5">
        <f t="shared" si="17"/>
        <v>140.18546313798265</v>
      </c>
    </row>
    <row r="188" spans="1:11" x14ac:dyDescent="0.25">
      <c r="A188" s="4">
        <v>45598</v>
      </c>
      <c r="B188" s="5">
        <f t="shared" si="12"/>
        <v>124105.26936428406</v>
      </c>
      <c r="C188" s="10">
        <f>B188*(gfaiz/366)</f>
        <v>152.58844593969354</v>
      </c>
      <c r="D188" s="5">
        <f t="shared" si="13"/>
        <v>7.6294222969846777</v>
      </c>
      <c r="E188" s="5">
        <f t="shared" si="14"/>
        <v>144.95902364270887</v>
      </c>
      <c r="G188" s="4">
        <v>45598</v>
      </c>
      <c r="H188" s="5">
        <f t="shared" si="15"/>
        <v>123402.35845653532</v>
      </c>
      <c r="I188" s="10">
        <f>H188*(gfaiz/366)</f>
        <v>151.72421121705165</v>
      </c>
      <c r="J188" s="5">
        <f t="shared" si="16"/>
        <v>11.379315841278872</v>
      </c>
      <c r="K188" s="5">
        <f t="shared" si="17"/>
        <v>140.34489537577278</v>
      </c>
    </row>
    <row r="189" spans="1:11" x14ac:dyDescent="0.25">
      <c r="A189" s="4">
        <v>45599</v>
      </c>
      <c r="B189" s="5">
        <f t="shared" si="12"/>
        <v>124250.22838792676</v>
      </c>
      <c r="C189" s="10">
        <f>B189*(gfaiz/366)</f>
        <v>152.76667424745096</v>
      </c>
      <c r="D189" s="5">
        <f t="shared" si="13"/>
        <v>7.6383337123725488</v>
      </c>
      <c r="E189" s="5">
        <f t="shared" si="14"/>
        <v>145.12834053507842</v>
      </c>
      <c r="G189" s="4">
        <v>45599</v>
      </c>
      <c r="H189" s="5">
        <f t="shared" si="15"/>
        <v>123542.7033519111</v>
      </c>
      <c r="I189" s="10">
        <f>H189*(gfaiz/366)</f>
        <v>151.89676641628415</v>
      </c>
      <c r="J189" s="5">
        <f t="shared" si="16"/>
        <v>11.392257481221311</v>
      </c>
      <c r="K189" s="5">
        <f t="shared" si="17"/>
        <v>140.50450893506283</v>
      </c>
    </row>
    <row r="190" spans="1:11" x14ac:dyDescent="0.25">
      <c r="A190" s="4">
        <v>45600</v>
      </c>
      <c r="B190" s="5">
        <f t="shared" si="12"/>
        <v>124395.35672846185</v>
      </c>
      <c r="C190" s="10">
        <f>B190*(gfaiz/366)</f>
        <v>152.9451107317154</v>
      </c>
      <c r="D190" s="5">
        <f t="shared" si="13"/>
        <v>7.6472555365857708</v>
      </c>
      <c r="E190" s="5">
        <f t="shared" si="14"/>
        <v>145.29785519512964</v>
      </c>
      <c r="G190" s="4">
        <v>45600</v>
      </c>
      <c r="H190" s="5">
        <f t="shared" si="15"/>
        <v>123683.20786084616</v>
      </c>
      <c r="I190" s="10">
        <f>H190*(gfaiz/366)</f>
        <v>152.06951786169611</v>
      </c>
      <c r="J190" s="5">
        <f t="shared" si="16"/>
        <v>11.405213839627208</v>
      </c>
      <c r="K190" s="5">
        <f t="shared" si="17"/>
        <v>140.6643040220689</v>
      </c>
    </row>
    <row r="191" spans="1:11" x14ac:dyDescent="0.25">
      <c r="A191" s="4">
        <v>45601</v>
      </c>
      <c r="B191" s="5">
        <f t="shared" si="12"/>
        <v>124540.65458365697</v>
      </c>
      <c r="C191" s="10">
        <f>B191*(gfaiz/366)</f>
        <v>153.12375563564382</v>
      </c>
      <c r="D191" s="5">
        <f t="shared" si="13"/>
        <v>7.6561877817821911</v>
      </c>
      <c r="E191" s="5">
        <f t="shared" si="14"/>
        <v>145.46756785386162</v>
      </c>
      <c r="G191" s="4">
        <v>45601</v>
      </c>
      <c r="H191" s="5">
        <f t="shared" si="15"/>
        <v>123823.87216486823</v>
      </c>
      <c r="I191" s="10">
        <f>H191*(gfaiz/366)</f>
        <v>152.24246577647733</v>
      </c>
      <c r="J191" s="5">
        <f t="shared" si="16"/>
        <v>11.4181849332358</v>
      </c>
      <c r="K191" s="5">
        <f t="shared" si="17"/>
        <v>140.82428084324152</v>
      </c>
    </row>
    <row r="192" spans="1:11" x14ac:dyDescent="0.25">
      <c r="A192" s="4">
        <v>45602</v>
      </c>
      <c r="B192" s="5">
        <f t="shared" si="12"/>
        <v>124686.12215151083</v>
      </c>
      <c r="C192" s="10">
        <f>B192*(gfaiz/366)</f>
        <v>153.30260920267727</v>
      </c>
      <c r="D192" s="5">
        <f t="shared" si="13"/>
        <v>7.6651304601338639</v>
      </c>
      <c r="E192" s="5">
        <f t="shared" si="14"/>
        <v>145.63747874254341</v>
      </c>
      <c r="G192" s="4">
        <v>45602</v>
      </c>
      <c r="H192" s="5">
        <f t="shared" si="15"/>
        <v>123964.69644571147</v>
      </c>
      <c r="I192" s="10">
        <f>H192*(gfaiz/366)</f>
        <v>152.4156103840715</v>
      </c>
      <c r="J192" s="5">
        <f t="shared" si="16"/>
        <v>11.431170778805361</v>
      </c>
      <c r="K192" s="5">
        <f t="shared" si="17"/>
        <v>140.98443960526615</v>
      </c>
    </row>
    <row r="193" spans="1:11" x14ac:dyDescent="0.25">
      <c r="A193" s="4">
        <v>45603</v>
      </c>
      <c r="B193" s="5">
        <f t="shared" si="12"/>
        <v>124831.75963025338</v>
      </c>
      <c r="C193" s="10">
        <f>B193*(gfaiz/366)</f>
        <v>153.48167167654105</v>
      </c>
      <c r="D193" s="5">
        <f t="shared" si="13"/>
        <v>7.6740835838270529</v>
      </c>
      <c r="E193" s="5">
        <f t="shared" si="14"/>
        <v>145.80758809271401</v>
      </c>
      <c r="G193" s="4">
        <v>45603</v>
      </c>
      <c r="H193" s="5">
        <f t="shared" si="15"/>
        <v>124105.68088531673</v>
      </c>
      <c r="I193" s="10">
        <f>H193*(gfaiz/366)</f>
        <v>152.58895190817631</v>
      </c>
      <c r="J193" s="5">
        <f t="shared" si="16"/>
        <v>11.444171393113223</v>
      </c>
      <c r="K193" s="5">
        <f t="shared" si="17"/>
        <v>141.14478051506308</v>
      </c>
    </row>
    <row r="194" spans="1:11" x14ac:dyDescent="0.25">
      <c r="A194" s="4">
        <v>45604</v>
      </c>
      <c r="B194" s="5">
        <f t="shared" si="12"/>
        <v>124977.5672183461</v>
      </c>
      <c r="C194" s="10">
        <f>B194*(gfaiz/366)</f>
        <v>153.66094330124523</v>
      </c>
      <c r="D194" s="5">
        <f t="shared" si="13"/>
        <v>7.6830471650622618</v>
      </c>
      <c r="E194" s="5">
        <f t="shared" si="14"/>
        <v>145.97789613618298</v>
      </c>
      <c r="G194" s="4">
        <v>45604</v>
      </c>
      <c r="H194" s="5">
        <f t="shared" si="15"/>
        <v>124246.8256658318</v>
      </c>
      <c r="I194" s="10">
        <f>H194*(gfaiz/366)</f>
        <v>152.76249057274404</v>
      </c>
      <c r="J194" s="5">
        <f t="shared" si="16"/>
        <v>11.457186792955802</v>
      </c>
      <c r="K194" s="5">
        <f t="shared" si="17"/>
        <v>141.30530377978823</v>
      </c>
    </row>
    <row r="195" spans="1:11" x14ac:dyDescent="0.25">
      <c r="A195" s="4">
        <v>45605</v>
      </c>
      <c r="B195" s="5">
        <f t="shared" si="12"/>
        <v>125123.54511448229</v>
      </c>
      <c r="C195" s="10">
        <f>B195*(gfaiz/366)</f>
        <v>153.84042432108478</v>
      </c>
      <c r="D195" s="5">
        <f t="shared" si="13"/>
        <v>7.6920212160542398</v>
      </c>
      <c r="E195" s="5">
        <f t="shared" si="14"/>
        <v>146.14840310503055</v>
      </c>
      <c r="G195" s="4">
        <v>45605</v>
      </c>
      <c r="H195" s="5">
        <f t="shared" si="15"/>
        <v>124388.13096961159</v>
      </c>
      <c r="I195" s="10">
        <f>H195*(gfaiz/366)</f>
        <v>152.93622660198147</v>
      </c>
      <c r="J195" s="5">
        <f t="shared" si="16"/>
        <v>11.470216995148609</v>
      </c>
      <c r="K195" s="5">
        <f t="shared" si="17"/>
        <v>141.46600960683287</v>
      </c>
    </row>
    <row r="196" spans="1:11" x14ac:dyDescent="0.25">
      <c r="A196" s="4">
        <v>45606</v>
      </c>
      <c r="B196" s="5">
        <f t="shared" si="12"/>
        <v>125269.69351758732</v>
      </c>
      <c r="C196" s="10">
        <f>B196*(gfaiz/366)</f>
        <v>154.02011498064016</v>
      </c>
      <c r="D196" s="5">
        <f t="shared" si="13"/>
        <v>7.7010057490320083</v>
      </c>
      <c r="E196" s="5">
        <f t="shared" si="14"/>
        <v>146.31910923160814</v>
      </c>
      <c r="G196" s="4">
        <v>45606</v>
      </c>
      <c r="H196" s="5">
        <f t="shared" si="15"/>
        <v>124529.59697921843</v>
      </c>
      <c r="I196" s="10">
        <f>H196*(gfaiz/366)</f>
        <v>153.11016022035054</v>
      </c>
      <c r="J196" s="5">
        <f t="shared" si="16"/>
        <v>11.48326201652629</v>
      </c>
      <c r="K196" s="5">
        <f t="shared" si="17"/>
        <v>141.62689820382425</v>
      </c>
    </row>
    <row r="197" spans="1:11" x14ac:dyDescent="0.25">
      <c r="A197" s="4">
        <v>45607</v>
      </c>
      <c r="B197" s="5">
        <f t="shared" ref="B197:B248" si="18">B196+E196</f>
        <v>125416.01262681893</v>
      </c>
      <c r="C197" s="10">
        <f>B197*(gfaiz/366)</f>
        <v>154.2000155247774</v>
      </c>
      <c r="D197" s="5">
        <f t="shared" ref="D197:D248" si="19">$A$1*C197</f>
        <v>7.7100007762388705</v>
      </c>
      <c r="E197" s="5">
        <f t="shared" ref="E197:E248" si="20">C197-D197</f>
        <v>146.49001474853853</v>
      </c>
      <c r="G197" s="4">
        <v>45607</v>
      </c>
      <c r="H197" s="5">
        <f t="shared" ref="H197:H248" si="21">H196+K196</f>
        <v>124671.22387742226</v>
      </c>
      <c r="I197" s="10">
        <f>H197*(gfaiz/366)</f>
        <v>153.28429165256838</v>
      </c>
      <c r="J197" s="5">
        <f t="shared" ref="J197:J248" si="22">$G$1*I197</f>
        <v>11.496321873942628</v>
      </c>
      <c r="K197" s="5">
        <f t="shared" ref="K197:K248" si="23">I197-J197</f>
        <v>141.78796977862575</v>
      </c>
    </row>
    <row r="198" spans="1:11" x14ac:dyDescent="0.25">
      <c r="A198" s="4">
        <v>45608</v>
      </c>
      <c r="B198" s="5">
        <f t="shared" si="18"/>
        <v>125562.50264156747</v>
      </c>
      <c r="C198" s="10">
        <f>B198*(gfaiz/366)</f>
        <v>154.38012619864853</v>
      </c>
      <c r="D198" s="5">
        <f t="shared" si="19"/>
        <v>7.7190063099324266</v>
      </c>
      <c r="E198" s="5">
        <f t="shared" si="20"/>
        <v>146.66111988871609</v>
      </c>
      <c r="G198" s="4">
        <v>45608</v>
      </c>
      <c r="H198" s="5">
        <f t="shared" si="21"/>
        <v>124813.01184720089</v>
      </c>
      <c r="I198" s="10">
        <f>H198*(gfaiz/366)</f>
        <v>153.45862112360766</v>
      </c>
      <c r="J198" s="5">
        <f t="shared" si="22"/>
        <v>11.509396584270574</v>
      </c>
      <c r="K198" s="5">
        <f t="shared" si="23"/>
        <v>141.94922453933708</v>
      </c>
    </row>
    <row r="199" spans="1:11" x14ac:dyDescent="0.25">
      <c r="A199" s="4">
        <v>45609</v>
      </c>
      <c r="B199" s="5">
        <f t="shared" si="18"/>
        <v>125709.16376145618</v>
      </c>
      <c r="C199" s="10">
        <f>B199*(gfaiz/366)</f>
        <v>154.56044724769203</v>
      </c>
      <c r="D199" s="5">
        <f t="shared" si="19"/>
        <v>7.7280223623846016</v>
      </c>
      <c r="E199" s="5">
        <f t="shared" si="20"/>
        <v>146.83242488530743</v>
      </c>
      <c r="G199" s="4">
        <v>45609</v>
      </c>
      <c r="H199" s="5">
        <f t="shared" si="21"/>
        <v>124954.96107174022</v>
      </c>
      <c r="I199" s="10">
        <f>H199*(gfaiz/366)</f>
        <v>153.63314885869701</v>
      </c>
      <c r="J199" s="5">
        <f t="shared" si="22"/>
        <v>11.522486164402276</v>
      </c>
      <c r="K199" s="5">
        <f t="shared" si="23"/>
        <v>142.11066269429475</v>
      </c>
    </row>
    <row r="200" spans="1:11" x14ac:dyDescent="0.25">
      <c r="A200" s="4">
        <v>45610</v>
      </c>
      <c r="B200" s="5">
        <f t="shared" si="18"/>
        <v>125855.99618634148</v>
      </c>
      <c r="C200" s="10">
        <f>B200*(gfaiz/366)</f>
        <v>154.74097891763299</v>
      </c>
      <c r="D200" s="5">
        <f t="shared" si="19"/>
        <v>7.73704894588165</v>
      </c>
      <c r="E200" s="5">
        <f t="shared" si="20"/>
        <v>147.00392997175135</v>
      </c>
      <c r="G200" s="4">
        <v>45610</v>
      </c>
      <c r="H200" s="5">
        <f t="shared" si="21"/>
        <v>125097.07173443452</v>
      </c>
      <c r="I200" s="10">
        <f>H200*(gfaiz/366)</f>
        <v>153.80787508332114</v>
      </c>
      <c r="J200" s="5">
        <f t="shared" si="22"/>
        <v>11.535590631249084</v>
      </c>
      <c r="K200" s="5">
        <f t="shared" si="23"/>
        <v>142.27228445207206</v>
      </c>
    </row>
    <row r="201" spans="1:11" x14ac:dyDescent="0.25">
      <c r="A201" s="4">
        <v>45611</v>
      </c>
      <c r="B201" s="5">
        <f t="shared" si="18"/>
        <v>126003.00011631323</v>
      </c>
      <c r="C201" s="10">
        <f>B201*(gfaiz/366)</f>
        <v>154.92172145448347</v>
      </c>
      <c r="D201" s="5">
        <f t="shared" si="19"/>
        <v>7.7460860727241743</v>
      </c>
      <c r="E201" s="5">
        <f t="shared" si="20"/>
        <v>147.17563538175929</v>
      </c>
      <c r="G201" s="4">
        <v>45611</v>
      </c>
      <c r="H201" s="5">
        <f t="shared" si="21"/>
        <v>125239.34401888659</v>
      </c>
      <c r="I201" s="10">
        <f>H201*(gfaiz/366)</f>
        <v>153.98280002322124</v>
      </c>
      <c r="J201" s="5">
        <f t="shared" si="22"/>
        <v>11.548710001741593</v>
      </c>
      <c r="K201" s="5">
        <f t="shared" si="23"/>
        <v>142.43409002147965</v>
      </c>
    </row>
    <row r="202" spans="1:11" x14ac:dyDescent="0.25">
      <c r="A202" s="4">
        <v>45612</v>
      </c>
      <c r="B202" s="5">
        <f t="shared" si="18"/>
        <v>126150.17575169499</v>
      </c>
      <c r="C202" s="10">
        <f>B202*(gfaiz/366)</f>
        <v>155.10267510454304</v>
      </c>
      <c r="D202" s="5">
        <f t="shared" si="19"/>
        <v>7.7551337552271526</v>
      </c>
      <c r="E202" s="5">
        <f t="shared" si="20"/>
        <v>147.34754134931589</v>
      </c>
      <c r="G202" s="4">
        <v>45612</v>
      </c>
      <c r="H202" s="5">
        <f t="shared" si="21"/>
        <v>125381.77810890807</v>
      </c>
      <c r="I202" s="10">
        <f>H202*(gfaiz/366)</f>
        <v>154.15792390439518</v>
      </c>
      <c r="J202" s="5">
        <f t="shared" si="22"/>
        <v>11.561844292829639</v>
      </c>
      <c r="K202" s="5">
        <f t="shared" si="23"/>
        <v>142.59607961156553</v>
      </c>
    </row>
    <row r="203" spans="1:11" x14ac:dyDescent="0.25">
      <c r="A203" s="4">
        <v>45613</v>
      </c>
      <c r="B203" s="5">
        <f t="shared" si="18"/>
        <v>126297.5232930443</v>
      </c>
      <c r="C203" s="10">
        <f>B203*(gfaiz/366)</f>
        <v>155.28384011439874</v>
      </c>
      <c r="D203" s="5">
        <f t="shared" si="19"/>
        <v>7.7641920057199378</v>
      </c>
      <c r="E203" s="5">
        <f t="shared" si="20"/>
        <v>147.51964810867881</v>
      </c>
      <c r="G203" s="4">
        <v>45613</v>
      </c>
      <c r="H203" s="5">
        <f t="shared" si="21"/>
        <v>125524.37418851964</v>
      </c>
      <c r="I203" s="10">
        <f>H203*(gfaiz/366)</f>
        <v>154.33324695309793</v>
      </c>
      <c r="J203" s="5">
        <f t="shared" si="22"/>
        <v>11.574993521482345</v>
      </c>
      <c r="K203" s="5">
        <f t="shared" si="23"/>
        <v>142.75825343161557</v>
      </c>
    </row>
    <row r="204" spans="1:11" x14ac:dyDescent="0.25">
      <c r="A204" s="4">
        <v>45614</v>
      </c>
      <c r="B204" s="5">
        <f t="shared" si="18"/>
        <v>126445.04294115298</v>
      </c>
      <c r="C204" s="10">
        <f>B204*(gfaiz/366)</f>
        <v>155.46521673092582</v>
      </c>
      <c r="D204" s="5">
        <f t="shared" si="19"/>
        <v>7.7732608365462914</v>
      </c>
      <c r="E204" s="5">
        <f t="shared" si="20"/>
        <v>147.69195589437953</v>
      </c>
      <c r="G204" s="4">
        <v>45614</v>
      </c>
      <c r="H204" s="5">
        <f t="shared" si="21"/>
        <v>125667.13244195125</v>
      </c>
      <c r="I204" s="10">
        <f>H204*(gfaiz/366)</f>
        <v>154.50876939584171</v>
      </c>
      <c r="J204" s="5">
        <f t="shared" si="22"/>
        <v>11.588157704688127</v>
      </c>
      <c r="K204" s="5">
        <f t="shared" si="23"/>
        <v>142.9206116911536</v>
      </c>
    </row>
    <row r="205" spans="1:11" x14ac:dyDescent="0.25">
      <c r="A205" s="4">
        <v>45615</v>
      </c>
      <c r="B205" s="5">
        <f t="shared" si="18"/>
        <v>126592.73489704735</v>
      </c>
      <c r="C205" s="10">
        <f>B205*(gfaiz/366)</f>
        <v>155.64680520128775</v>
      </c>
      <c r="D205" s="5">
        <f t="shared" si="19"/>
        <v>7.7823402600643874</v>
      </c>
      <c r="E205" s="5">
        <f t="shared" si="20"/>
        <v>147.86446494122336</v>
      </c>
      <c r="G205" s="4">
        <v>45615</v>
      </c>
      <c r="H205" s="5">
        <f t="shared" si="21"/>
        <v>125810.0530536424</v>
      </c>
      <c r="I205" s="10">
        <f>H205*(gfaiz/366)</f>
        <v>154.68449145939641</v>
      </c>
      <c r="J205" s="5">
        <f t="shared" si="22"/>
        <v>11.601336859454731</v>
      </c>
      <c r="K205" s="5">
        <f t="shared" si="23"/>
        <v>143.08315459994168</v>
      </c>
    </row>
    <row r="206" spans="1:11" x14ac:dyDescent="0.25">
      <c r="A206" s="4">
        <v>45616</v>
      </c>
      <c r="B206" s="5">
        <f t="shared" si="18"/>
        <v>126740.59936198857</v>
      </c>
      <c r="C206" s="10">
        <f>B206*(gfaiz/366)</f>
        <v>155.82860577293678</v>
      </c>
      <c r="D206" s="5">
        <f t="shared" si="19"/>
        <v>7.7914302886468398</v>
      </c>
      <c r="E206" s="5">
        <f t="shared" si="20"/>
        <v>148.03717548428995</v>
      </c>
      <c r="G206" s="4">
        <v>45616</v>
      </c>
      <c r="H206" s="5">
        <f t="shared" si="21"/>
        <v>125953.13620824234</v>
      </c>
      <c r="I206" s="10">
        <f>H206*(gfaiz/366)</f>
        <v>154.86041337078979</v>
      </c>
      <c r="J206" s="5">
        <f t="shared" si="22"/>
        <v>11.614531002809233</v>
      </c>
      <c r="K206" s="5">
        <f t="shared" si="23"/>
        <v>143.24588236798056</v>
      </c>
    </row>
    <row r="207" spans="1:11" x14ac:dyDescent="0.25">
      <c r="A207" s="4">
        <v>45617</v>
      </c>
      <c r="B207" s="5">
        <f t="shared" si="18"/>
        <v>126888.63653747286</v>
      </c>
      <c r="C207" s="10">
        <f>B207*(gfaiz/366)</f>
        <v>156.01061869361419</v>
      </c>
      <c r="D207" s="5">
        <f t="shared" si="19"/>
        <v>7.8005309346807099</v>
      </c>
      <c r="E207" s="5">
        <f t="shared" si="20"/>
        <v>148.21008775893347</v>
      </c>
      <c r="G207" s="4">
        <v>45617</v>
      </c>
      <c r="H207" s="5">
        <f t="shared" si="21"/>
        <v>126096.38209061032</v>
      </c>
      <c r="I207" s="10">
        <f>H207*(gfaiz/366)</f>
        <v>155.0365353573078</v>
      </c>
      <c r="J207" s="5">
        <f t="shared" si="22"/>
        <v>11.627740151798085</v>
      </c>
      <c r="K207" s="5">
        <f t="shared" si="23"/>
        <v>143.4087952055097</v>
      </c>
    </row>
    <row r="208" spans="1:11" x14ac:dyDescent="0.25">
      <c r="A208" s="4">
        <v>45618</v>
      </c>
      <c r="B208" s="5">
        <f t="shared" si="18"/>
        <v>127036.8466252318</v>
      </c>
      <c r="C208" s="10">
        <f>B208*(gfaiz/366)</f>
        <v>156.1928442113506</v>
      </c>
      <c r="D208" s="5">
        <f t="shared" si="19"/>
        <v>7.8096422105675307</v>
      </c>
      <c r="E208" s="5">
        <f t="shared" si="20"/>
        <v>148.38320200078309</v>
      </c>
      <c r="G208" s="4">
        <v>45618</v>
      </c>
      <c r="H208" s="5">
        <f t="shared" si="21"/>
        <v>126239.79088581583</v>
      </c>
      <c r="I208" s="10">
        <f>H208*(gfaiz/366)</f>
        <v>155.21285764649488</v>
      </c>
      <c r="J208" s="5">
        <f t="shared" si="22"/>
        <v>11.640964323487117</v>
      </c>
      <c r="K208" s="5">
        <f t="shared" si="23"/>
        <v>143.57189332300777</v>
      </c>
    </row>
    <row r="209" spans="1:11" x14ac:dyDescent="0.25">
      <c r="A209" s="4">
        <v>45619</v>
      </c>
      <c r="B209" s="5">
        <f t="shared" si="18"/>
        <v>127185.22982723259</v>
      </c>
      <c r="C209" s="10">
        <f>B209*(gfaiz/366)</f>
        <v>156.3752825744663</v>
      </c>
      <c r="D209" s="5">
        <f t="shared" si="19"/>
        <v>7.8187641287233154</v>
      </c>
      <c r="E209" s="5">
        <f t="shared" si="20"/>
        <v>148.556518445743</v>
      </c>
      <c r="G209" s="4">
        <v>45619</v>
      </c>
      <c r="H209" s="5">
        <f t="shared" si="21"/>
        <v>126383.36277913884</v>
      </c>
      <c r="I209" s="10">
        <f>H209*(gfaiz/366)</f>
        <v>155.38938046615434</v>
      </c>
      <c r="J209" s="5">
        <f t="shared" si="22"/>
        <v>11.654203534961574</v>
      </c>
      <c r="K209" s="5">
        <f t="shared" si="23"/>
        <v>143.73517693119277</v>
      </c>
    </row>
    <row r="210" spans="1:11" x14ac:dyDescent="0.25">
      <c r="A210" s="4">
        <v>45620</v>
      </c>
      <c r="B210" s="5">
        <f t="shared" si="18"/>
        <v>127333.78634567832</v>
      </c>
      <c r="C210" s="10">
        <f>B210*(gfaiz/366)</f>
        <v>156.55793403157173</v>
      </c>
      <c r="D210" s="5">
        <f t="shared" si="19"/>
        <v>7.8278967015785872</v>
      </c>
      <c r="E210" s="5">
        <f t="shared" si="20"/>
        <v>148.73003732999314</v>
      </c>
      <c r="G210" s="4">
        <v>45620</v>
      </c>
      <c r="H210" s="5">
        <f t="shared" si="21"/>
        <v>126527.09795607004</v>
      </c>
      <c r="I210" s="10">
        <f>H210*(gfaiz/366)</f>
        <v>155.56610404434841</v>
      </c>
      <c r="J210" s="5">
        <f t="shared" si="22"/>
        <v>11.66745780332613</v>
      </c>
      <c r="K210" s="5">
        <f t="shared" si="23"/>
        <v>143.89864624102228</v>
      </c>
    </row>
    <row r="211" spans="1:11" x14ac:dyDescent="0.25">
      <c r="A211" s="4">
        <v>45621</v>
      </c>
      <c r="B211" s="5">
        <f t="shared" si="18"/>
        <v>127482.51638300832</v>
      </c>
      <c r="C211" s="10">
        <f>B211*(gfaiz/366)</f>
        <v>156.74079883156762</v>
      </c>
      <c r="D211" s="5">
        <f t="shared" si="19"/>
        <v>7.8370399415783814</v>
      </c>
      <c r="E211" s="5">
        <f t="shared" si="20"/>
        <v>148.90375888998923</v>
      </c>
      <c r="G211" s="4">
        <v>45621</v>
      </c>
      <c r="H211" s="5">
        <f t="shared" si="21"/>
        <v>126670.99660231106</v>
      </c>
      <c r="I211" s="10">
        <f>H211*(gfaiz/366)</f>
        <v>155.74302860939886</v>
      </c>
      <c r="J211" s="5">
        <f t="shared" si="22"/>
        <v>11.680727145704914</v>
      </c>
      <c r="K211" s="5">
        <f t="shared" si="23"/>
        <v>144.06230146369396</v>
      </c>
    </row>
    <row r="212" spans="1:11" x14ac:dyDescent="0.25">
      <c r="A212" s="4">
        <v>45622</v>
      </c>
      <c r="B212" s="5">
        <f t="shared" si="18"/>
        <v>127631.42014189831</v>
      </c>
      <c r="C212" s="10">
        <f>B212*(gfaiz/366)</f>
        <v>156.92387722364549</v>
      </c>
      <c r="D212" s="5">
        <f t="shared" si="19"/>
        <v>7.8461938611822752</v>
      </c>
      <c r="E212" s="5">
        <f t="shared" si="20"/>
        <v>149.0776833624632</v>
      </c>
      <c r="G212" s="4">
        <v>45622</v>
      </c>
      <c r="H212" s="5">
        <f t="shared" si="21"/>
        <v>126815.05890377476</v>
      </c>
      <c r="I212" s="10">
        <f>H212*(gfaiz/366)</f>
        <v>155.92015438988702</v>
      </c>
      <c r="J212" s="5">
        <f t="shared" si="22"/>
        <v>11.694011579241526</v>
      </c>
      <c r="K212" s="5">
        <f t="shared" si="23"/>
        <v>144.22614281064548</v>
      </c>
    </row>
    <row r="213" spans="1:11" x14ac:dyDescent="0.25">
      <c r="A213" s="4">
        <v>45623</v>
      </c>
      <c r="B213" s="5">
        <f t="shared" si="18"/>
        <v>127780.49782526078</v>
      </c>
      <c r="C213" s="10">
        <f>B213*(gfaiz/366)</f>
        <v>157.10716945728785</v>
      </c>
      <c r="D213" s="5">
        <f t="shared" si="19"/>
        <v>7.8553584728643928</v>
      </c>
      <c r="E213" s="5">
        <f t="shared" si="20"/>
        <v>149.25181098442346</v>
      </c>
      <c r="G213" s="4">
        <v>45623</v>
      </c>
      <c r="H213" s="5">
        <f t="shared" si="21"/>
        <v>126959.2850465854</v>
      </c>
      <c r="I213" s="10">
        <f>H213*(gfaiz/366)</f>
        <v>156.09748161465419</v>
      </c>
      <c r="J213" s="5">
        <f t="shared" si="22"/>
        <v>11.707311121099064</v>
      </c>
      <c r="K213" s="5">
        <f t="shared" si="23"/>
        <v>144.39017049355513</v>
      </c>
    </row>
    <row r="214" spans="1:11" x14ac:dyDescent="0.25">
      <c r="A214" s="4">
        <v>45624</v>
      </c>
      <c r="B214" s="5">
        <f t="shared" si="18"/>
        <v>127929.74963624521</v>
      </c>
      <c r="C214" s="10">
        <f>B214*(gfaiz/366)</f>
        <v>157.29067578226872</v>
      </c>
      <c r="D214" s="5">
        <f t="shared" si="19"/>
        <v>7.8645337891134366</v>
      </c>
      <c r="E214" s="5">
        <f t="shared" si="20"/>
        <v>149.42614199315528</v>
      </c>
      <c r="G214" s="4">
        <v>45624</v>
      </c>
      <c r="H214" s="5">
        <f t="shared" si="21"/>
        <v>127103.67521707896</v>
      </c>
      <c r="I214" s="10">
        <f>H214*(gfaiz/366)</f>
        <v>156.275010512802</v>
      </c>
      <c r="J214" s="5">
        <f t="shared" si="22"/>
        <v>11.720625788460149</v>
      </c>
      <c r="K214" s="5">
        <f t="shared" si="23"/>
        <v>144.55438472434184</v>
      </c>
    </row>
    <row r="215" spans="1:11" x14ac:dyDescent="0.25">
      <c r="A215" s="4">
        <v>45625</v>
      </c>
      <c r="B215" s="5">
        <f t="shared" si="18"/>
        <v>128079.17577823836</v>
      </c>
      <c r="C215" s="10">
        <f>B215*(gfaiz/366)</f>
        <v>157.47439644865375</v>
      </c>
      <c r="D215" s="5">
        <f t="shared" si="19"/>
        <v>7.8737198224326876</v>
      </c>
      <c r="E215" s="5">
        <f t="shared" si="20"/>
        <v>149.60067662622106</v>
      </c>
      <c r="G215" s="4">
        <v>45625</v>
      </c>
      <c r="H215" s="5">
        <f t="shared" si="21"/>
        <v>127248.22960180329</v>
      </c>
      <c r="I215" s="10">
        <f>H215*(gfaiz/366)</f>
        <v>156.4527413136926</v>
      </c>
      <c r="J215" s="5">
        <f t="shared" si="22"/>
        <v>11.733955598526945</v>
      </c>
      <c r="K215" s="5">
        <f t="shared" si="23"/>
        <v>144.71878571516567</v>
      </c>
    </row>
    <row r="216" spans="1:11" x14ac:dyDescent="0.25">
      <c r="A216" s="4">
        <v>45626</v>
      </c>
      <c r="B216" s="5">
        <f t="shared" si="18"/>
        <v>128228.77645486458</v>
      </c>
      <c r="C216" s="10">
        <f>B216*(gfaiz/366)</f>
        <v>157.65833170680074</v>
      </c>
      <c r="D216" s="5">
        <f t="shared" si="19"/>
        <v>7.8829165853400376</v>
      </c>
      <c r="E216" s="5">
        <f t="shared" si="20"/>
        <v>149.7754151214607</v>
      </c>
      <c r="G216" s="4">
        <v>45626</v>
      </c>
      <c r="H216" s="5">
        <f t="shared" si="21"/>
        <v>127392.94838751845</v>
      </c>
      <c r="I216" s="10">
        <f>H216*(gfaiz/366)</f>
        <v>156.63067424694893</v>
      </c>
      <c r="J216" s="5">
        <f t="shared" si="22"/>
        <v>11.747300568521169</v>
      </c>
      <c r="K216" s="5">
        <f t="shared" si="23"/>
        <v>144.88337367842774</v>
      </c>
    </row>
    <row r="217" spans="1:11" x14ac:dyDescent="0.25">
      <c r="A217" s="4">
        <v>45627</v>
      </c>
      <c r="B217" s="5">
        <f t="shared" si="18"/>
        <v>128378.55186998604</v>
      </c>
      <c r="C217" s="10">
        <f>B217*(gfaiz/366)</f>
        <v>157.84248180735989</v>
      </c>
      <c r="D217" s="5">
        <f t="shared" si="19"/>
        <v>7.8921240903679948</v>
      </c>
      <c r="E217" s="5">
        <f t="shared" si="20"/>
        <v>149.9503577169919</v>
      </c>
      <c r="G217" s="4">
        <v>45627</v>
      </c>
      <c r="H217" s="5">
        <f t="shared" si="21"/>
        <v>127537.83176119688</v>
      </c>
      <c r="I217" s="10">
        <f>H217*(gfaiz/366)</f>
        <v>156.80880954245521</v>
      </c>
      <c r="J217" s="5">
        <f t="shared" si="22"/>
        <v>11.760660715684141</v>
      </c>
      <c r="K217" s="5">
        <f t="shared" si="23"/>
        <v>145.04814882677107</v>
      </c>
    </row>
    <row r="218" spans="1:11" x14ac:dyDescent="0.25">
      <c r="A218" s="4">
        <v>45628</v>
      </c>
      <c r="B218" s="5">
        <f t="shared" si="18"/>
        <v>128528.50222770304</v>
      </c>
      <c r="C218" s="10">
        <f>B218*(gfaiz/366)</f>
        <v>158.02684700127423</v>
      </c>
      <c r="D218" s="5">
        <f t="shared" si="19"/>
        <v>7.9013423500637119</v>
      </c>
      <c r="E218" s="5">
        <f t="shared" si="20"/>
        <v>150.12550465121052</v>
      </c>
      <c r="G218" s="4">
        <v>45628</v>
      </c>
      <c r="H218" s="5">
        <f t="shared" si="21"/>
        <v>127682.87991002365</v>
      </c>
      <c r="I218" s="10">
        <f>H218*(gfaiz/366)</f>
        <v>156.98714743035697</v>
      </c>
      <c r="J218" s="5">
        <f t="shared" si="22"/>
        <v>11.774036057276772</v>
      </c>
      <c r="K218" s="5">
        <f t="shared" si="23"/>
        <v>145.21311137308021</v>
      </c>
    </row>
    <row r="219" spans="1:11" x14ac:dyDescent="0.25">
      <c r="A219" s="4">
        <v>45629</v>
      </c>
      <c r="B219" s="5">
        <f t="shared" si="18"/>
        <v>128678.62773235425</v>
      </c>
      <c r="C219" s="10">
        <f>B219*(gfaiz/366)</f>
        <v>158.21142753977983</v>
      </c>
      <c r="D219" s="5">
        <f t="shared" si="19"/>
        <v>7.910571376988992</v>
      </c>
      <c r="E219" s="5">
        <f t="shared" si="20"/>
        <v>150.30085616279084</v>
      </c>
      <c r="G219" s="4">
        <v>45629</v>
      </c>
      <c r="H219" s="5">
        <f t="shared" si="21"/>
        <v>127828.09302139674</v>
      </c>
      <c r="I219" s="10">
        <f>H219*(gfaiz/366)</f>
        <v>157.16568814106157</v>
      </c>
      <c r="J219" s="5">
        <f t="shared" si="22"/>
        <v>11.787426610579617</v>
      </c>
      <c r="K219" s="5">
        <f t="shared" si="23"/>
        <v>145.37826153048195</v>
      </c>
    </row>
    <row r="220" spans="1:11" x14ac:dyDescent="0.25">
      <c r="A220" s="4">
        <v>45630</v>
      </c>
      <c r="B220" s="5">
        <f t="shared" si="18"/>
        <v>128828.92858851704</v>
      </c>
      <c r="C220" s="10">
        <f>B220*(gfaiz/366)</f>
        <v>158.3962236744062</v>
      </c>
      <c r="D220" s="5">
        <f t="shared" si="19"/>
        <v>7.9198111837203102</v>
      </c>
      <c r="E220" s="5">
        <f t="shared" si="20"/>
        <v>150.4764124906859</v>
      </c>
      <c r="G220" s="4">
        <v>45630</v>
      </c>
      <c r="H220" s="5">
        <f t="shared" si="21"/>
        <v>127973.47128292722</v>
      </c>
      <c r="I220" s="10">
        <f>H220*(gfaiz/366)</f>
        <v>157.34443190523839</v>
      </c>
      <c r="J220" s="5">
        <f t="shared" si="22"/>
        <v>11.800832392892879</v>
      </c>
      <c r="K220" s="5">
        <f t="shared" si="23"/>
        <v>145.54359951234551</v>
      </c>
    </row>
    <row r="221" spans="1:11" x14ac:dyDescent="0.25">
      <c r="A221" s="4">
        <v>45631</v>
      </c>
      <c r="B221" s="5">
        <f t="shared" si="18"/>
        <v>128979.40500100772</v>
      </c>
      <c r="C221" s="10">
        <f>B221*(gfaiz/366)</f>
        <v>158.58123565697673</v>
      </c>
      <c r="D221" s="5">
        <f t="shared" si="19"/>
        <v>7.9290617828488372</v>
      </c>
      <c r="E221" s="5">
        <f t="shared" si="20"/>
        <v>150.6521738741279</v>
      </c>
      <c r="G221" s="4">
        <v>45631</v>
      </c>
      <c r="H221" s="5">
        <f t="shared" si="21"/>
        <v>128119.01488243956</v>
      </c>
      <c r="I221" s="10">
        <f>H221*(gfaiz/366)</f>
        <v>157.52337895381913</v>
      </c>
      <c r="J221" s="5">
        <f t="shared" si="22"/>
        <v>11.814253421536435</v>
      </c>
      <c r="K221" s="5">
        <f t="shared" si="23"/>
        <v>145.70912553228271</v>
      </c>
    </row>
    <row r="222" spans="1:11" x14ac:dyDescent="0.25">
      <c r="A222" s="4">
        <v>45632</v>
      </c>
      <c r="B222" s="5">
        <f t="shared" si="18"/>
        <v>129130.05717488185</v>
      </c>
      <c r="C222" s="10">
        <f>B222*(gfaiz/366)</f>
        <v>158.76646373960884</v>
      </c>
      <c r="D222" s="5">
        <f t="shared" si="19"/>
        <v>7.9383231869804423</v>
      </c>
      <c r="E222" s="5">
        <f t="shared" si="20"/>
        <v>150.82814055262838</v>
      </c>
      <c r="G222" s="4">
        <v>45632</v>
      </c>
      <c r="H222" s="5">
        <f t="shared" si="21"/>
        <v>128264.72400797185</v>
      </c>
      <c r="I222" s="10">
        <f>H222*(gfaiz/366)</f>
        <v>157.70252951799819</v>
      </c>
      <c r="J222" s="5">
        <f t="shared" si="22"/>
        <v>11.827689713849864</v>
      </c>
      <c r="K222" s="5">
        <f t="shared" si="23"/>
        <v>145.87483980414834</v>
      </c>
    </row>
    <row r="223" spans="1:11" x14ac:dyDescent="0.25">
      <c r="A223" s="4">
        <v>45633</v>
      </c>
      <c r="B223" s="5">
        <f t="shared" si="18"/>
        <v>129280.88531543447</v>
      </c>
      <c r="C223" s="10">
        <f>B223*(gfaiz/366)</f>
        <v>158.95190817471453</v>
      </c>
      <c r="D223" s="5">
        <f t="shared" si="19"/>
        <v>7.9475954087357268</v>
      </c>
      <c r="E223" s="5">
        <f t="shared" si="20"/>
        <v>151.0043127659788</v>
      </c>
      <c r="G223" s="4">
        <v>45633</v>
      </c>
      <c r="H223" s="5">
        <f t="shared" si="21"/>
        <v>128410.598847776</v>
      </c>
      <c r="I223" s="10">
        <f>H223*(gfaiz/366)</f>
        <v>157.88188382923281</v>
      </c>
      <c r="J223" s="5">
        <f t="shared" si="22"/>
        <v>11.84114128719246</v>
      </c>
      <c r="K223" s="5">
        <f t="shared" si="23"/>
        <v>146.04074254204033</v>
      </c>
    </row>
    <row r="224" spans="1:11" x14ac:dyDescent="0.25">
      <c r="A224" s="4">
        <v>45634</v>
      </c>
      <c r="B224" s="5">
        <f t="shared" si="18"/>
        <v>129431.88962820044</v>
      </c>
      <c r="C224" s="10">
        <f>B224*(gfaiz/366)</f>
        <v>159.13756921500055</v>
      </c>
      <c r="D224" s="5">
        <f t="shared" si="19"/>
        <v>7.956878460750028</v>
      </c>
      <c r="E224" s="5">
        <f t="shared" si="20"/>
        <v>151.18069075425052</v>
      </c>
      <c r="G224" s="4">
        <v>45634</v>
      </c>
      <c r="H224" s="5">
        <f t="shared" si="21"/>
        <v>128556.63959031804</v>
      </c>
      <c r="I224" s="10">
        <f>H224*(gfaiz/366)</f>
        <v>158.06144211924351</v>
      </c>
      <c r="J224" s="5">
        <f t="shared" si="22"/>
        <v>11.854608158943263</v>
      </c>
      <c r="K224" s="5">
        <f t="shared" si="23"/>
        <v>146.20683396030026</v>
      </c>
    </row>
    <row r="225" spans="1:11" x14ac:dyDescent="0.25">
      <c r="A225" s="4">
        <v>45635</v>
      </c>
      <c r="B225" s="5">
        <f t="shared" si="18"/>
        <v>129583.07031895469</v>
      </c>
      <c r="C225" s="10">
        <f>B225*(gfaiz/366)</f>
        <v>159.32344711346889</v>
      </c>
      <c r="D225" s="5">
        <f t="shared" si="19"/>
        <v>7.9661723556734447</v>
      </c>
      <c r="E225" s="5">
        <f t="shared" si="20"/>
        <v>151.35727475779544</v>
      </c>
      <c r="G225" s="4">
        <v>45635</v>
      </c>
      <c r="H225" s="5">
        <f t="shared" si="21"/>
        <v>128702.84642427834</v>
      </c>
      <c r="I225" s="10">
        <f>H225*(gfaiz/366)</f>
        <v>158.24120462001437</v>
      </c>
      <c r="J225" s="5">
        <f t="shared" si="22"/>
        <v>11.868090346501077</v>
      </c>
      <c r="K225" s="5">
        <f t="shared" si="23"/>
        <v>146.37311427351329</v>
      </c>
    </row>
    <row r="226" spans="1:11" x14ac:dyDescent="0.25">
      <c r="A226" s="4">
        <v>45636</v>
      </c>
      <c r="B226" s="5">
        <f t="shared" si="18"/>
        <v>129734.42759371249</v>
      </c>
      <c r="C226" s="10">
        <f>B226*(gfaiz/366)</f>
        <v>159.50954212341702</v>
      </c>
      <c r="D226" s="5">
        <f t="shared" si="19"/>
        <v>7.9754771061708514</v>
      </c>
      <c r="E226" s="5">
        <f t="shared" si="20"/>
        <v>151.53406501724618</v>
      </c>
      <c r="G226" s="4">
        <v>45636</v>
      </c>
      <c r="H226" s="5">
        <f t="shared" si="21"/>
        <v>128849.21953855186</v>
      </c>
      <c r="I226" s="10">
        <f>H226*(gfaiz/366)</f>
        <v>158.42117156379328</v>
      </c>
      <c r="J226" s="5">
        <f t="shared" si="22"/>
        <v>11.881587867284496</v>
      </c>
      <c r="K226" s="5">
        <f t="shared" si="23"/>
        <v>146.53958369650877</v>
      </c>
    </row>
    <row r="227" spans="1:11" x14ac:dyDescent="0.25">
      <c r="A227" s="4">
        <v>45637</v>
      </c>
      <c r="B227" s="5">
        <f t="shared" si="18"/>
        <v>129885.96165872974</v>
      </c>
      <c r="C227" s="10">
        <f>B227*(gfaiz/366)</f>
        <v>159.69585449843822</v>
      </c>
      <c r="D227" s="5">
        <f t="shared" si="19"/>
        <v>7.9847927249219115</v>
      </c>
      <c r="E227" s="5">
        <f t="shared" si="20"/>
        <v>151.71106177351632</v>
      </c>
      <c r="G227" s="4">
        <v>45637</v>
      </c>
      <c r="H227" s="5">
        <f t="shared" si="21"/>
        <v>128995.75912224836</v>
      </c>
      <c r="I227" s="10">
        <f>H227*(gfaiz/366)</f>
        <v>158.60134318309227</v>
      </c>
      <c r="J227" s="5">
        <f t="shared" si="22"/>
        <v>11.895100738731919</v>
      </c>
      <c r="K227" s="5">
        <f t="shared" si="23"/>
        <v>146.70624244436036</v>
      </c>
    </row>
    <row r="228" spans="1:11" x14ac:dyDescent="0.25">
      <c r="A228" s="4">
        <v>45638</v>
      </c>
      <c r="B228" s="5">
        <f t="shared" si="18"/>
        <v>130037.67272050325</v>
      </c>
      <c r="C228" s="10">
        <f>B228*(gfaiz/366)</f>
        <v>159.88238449242203</v>
      </c>
      <c r="D228" s="5">
        <f t="shared" si="19"/>
        <v>7.9941192246211017</v>
      </c>
      <c r="E228" s="5">
        <f t="shared" si="20"/>
        <v>151.88826526780093</v>
      </c>
      <c r="G228" s="4">
        <v>45638</v>
      </c>
      <c r="H228" s="5">
        <f t="shared" si="21"/>
        <v>129142.46536469272</v>
      </c>
      <c r="I228" s="10">
        <f>H228*(gfaiz/366)</f>
        <v>158.78171971068778</v>
      </c>
      <c r="J228" s="5">
        <f t="shared" si="22"/>
        <v>11.908628978301584</v>
      </c>
      <c r="K228" s="5">
        <f t="shared" si="23"/>
        <v>146.8730907323862</v>
      </c>
    </row>
    <row r="229" spans="1:11" x14ac:dyDescent="0.25">
      <c r="A229" s="4">
        <v>45639</v>
      </c>
      <c r="B229" s="5">
        <f t="shared" si="18"/>
        <v>130189.56098577105</v>
      </c>
      <c r="C229" s="10">
        <f>B229*(gfaiz/366)</f>
        <v>160.06913235955457</v>
      </c>
      <c r="D229" s="5">
        <f t="shared" si="19"/>
        <v>8.0034566179777293</v>
      </c>
      <c r="E229" s="5">
        <f t="shared" si="20"/>
        <v>152.06567574157685</v>
      </c>
      <c r="G229" s="4">
        <v>45639</v>
      </c>
      <c r="H229" s="5">
        <f t="shared" si="21"/>
        <v>129289.33845542511</v>
      </c>
      <c r="I229" s="10">
        <f>H229*(gfaiz/366)</f>
        <v>158.96230137962104</v>
      </c>
      <c r="J229" s="5">
        <f t="shared" si="22"/>
        <v>11.922172603471578</v>
      </c>
      <c r="K229" s="5">
        <f t="shared" si="23"/>
        <v>147.04012877614946</v>
      </c>
    </row>
    <row r="230" spans="1:11" x14ac:dyDescent="0.25">
      <c r="A230" s="4">
        <v>45640</v>
      </c>
      <c r="B230" s="5">
        <f t="shared" si="18"/>
        <v>130341.62666151262</v>
      </c>
      <c r="C230" s="10">
        <f>B230*(gfaiz/366)</f>
        <v>160.25609835431882</v>
      </c>
      <c r="D230" s="5">
        <f t="shared" si="19"/>
        <v>8.0128049177159415</v>
      </c>
      <c r="E230" s="5">
        <f t="shared" si="20"/>
        <v>152.24329343660287</v>
      </c>
      <c r="G230" s="4">
        <v>45640</v>
      </c>
      <c r="H230" s="5">
        <f t="shared" si="21"/>
        <v>129436.37858420126</v>
      </c>
      <c r="I230" s="10">
        <f>H230*(gfaiz/366)</f>
        <v>159.14308842319829</v>
      </c>
      <c r="J230" s="5">
        <f t="shared" si="22"/>
        <v>11.935731631739872</v>
      </c>
      <c r="K230" s="5">
        <f t="shared" si="23"/>
        <v>147.20735679145841</v>
      </c>
    </row>
    <row r="231" spans="1:11" x14ac:dyDescent="0.25">
      <c r="A231" s="4">
        <v>45641</v>
      </c>
      <c r="B231" s="5">
        <f t="shared" si="18"/>
        <v>130493.86995494923</v>
      </c>
      <c r="C231" s="10">
        <f>B231*(gfaiz/366)</f>
        <v>160.44328273149497</v>
      </c>
      <c r="D231" s="5">
        <f t="shared" si="19"/>
        <v>8.0221641365747498</v>
      </c>
      <c r="E231" s="5">
        <f t="shared" si="20"/>
        <v>152.42111859492022</v>
      </c>
      <c r="G231" s="4">
        <v>45641</v>
      </c>
      <c r="H231" s="5">
        <f t="shared" si="21"/>
        <v>129583.58594099272</v>
      </c>
      <c r="I231" s="10">
        <f>H231*(gfaiz/366)</f>
        <v>159.32408107499106</v>
      </c>
      <c r="J231" s="5">
        <f t="shared" si="22"/>
        <v>11.949306080624329</v>
      </c>
      <c r="K231" s="5">
        <f t="shared" si="23"/>
        <v>147.37477499436673</v>
      </c>
    </row>
    <row r="232" spans="1:11" x14ac:dyDescent="0.25">
      <c r="A232" s="4">
        <v>45642</v>
      </c>
      <c r="B232" s="5">
        <f t="shared" si="18"/>
        <v>130646.29107354415</v>
      </c>
      <c r="C232" s="10">
        <f>B232*(gfaiz/366)</f>
        <v>160.63068574616085</v>
      </c>
      <c r="D232" s="5">
        <f t="shared" si="19"/>
        <v>8.0315342873080429</v>
      </c>
      <c r="E232" s="5">
        <f t="shared" si="20"/>
        <v>152.59915145885282</v>
      </c>
      <c r="G232" s="4">
        <v>45642</v>
      </c>
      <c r="H232" s="5">
        <f t="shared" si="21"/>
        <v>129730.96071598709</v>
      </c>
      <c r="I232" s="10">
        <f>H232*(gfaiz/366)</f>
        <v>159.50527956883661</v>
      </c>
      <c r="J232" s="5">
        <f t="shared" si="22"/>
        <v>11.962895967662746</v>
      </c>
      <c r="K232" s="5">
        <f t="shared" si="23"/>
        <v>147.54238360117387</v>
      </c>
    </row>
    <row r="233" spans="1:11" x14ac:dyDescent="0.25">
      <c r="A233" s="4">
        <v>45643</v>
      </c>
      <c r="B233" s="5">
        <f t="shared" si="18"/>
        <v>130798.89022500301</v>
      </c>
      <c r="C233" s="10">
        <f>B233*(gfaiz/366)</f>
        <v>160.81830765369224</v>
      </c>
      <c r="D233" s="5">
        <f t="shared" si="19"/>
        <v>8.0409153826846129</v>
      </c>
      <c r="E233" s="5">
        <f t="shared" si="20"/>
        <v>152.77739227100764</v>
      </c>
      <c r="G233" s="4">
        <v>45643</v>
      </c>
      <c r="H233" s="5">
        <f t="shared" si="21"/>
        <v>129878.50309958827</v>
      </c>
      <c r="I233" s="10">
        <f>H233*(gfaiz/366)</f>
        <v>159.68668413883805</v>
      </c>
      <c r="J233" s="5">
        <f t="shared" si="22"/>
        <v>11.976501310412853</v>
      </c>
      <c r="K233" s="5">
        <f t="shared" si="23"/>
        <v>147.71018282842519</v>
      </c>
    </row>
    <row r="234" spans="1:11" x14ac:dyDescent="0.25">
      <c r="A234" s="4">
        <v>45644</v>
      </c>
      <c r="B234" s="5">
        <f t="shared" si="18"/>
        <v>130951.66761727401</v>
      </c>
      <c r="C234" s="10">
        <f>B234*(gfaiz/366)</f>
        <v>161.00614870976315</v>
      </c>
      <c r="D234" s="5">
        <f t="shared" si="19"/>
        <v>8.0503074354881576</v>
      </c>
      <c r="E234" s="5">
        <f t="shared" si="20"/>
        <v>152.955841274275</v>
      </c>
      <c r="G234" s="4">
        <v>45644</v>
      </c>
      <c r="H234" s="5">
        <f t="shared" si="21"/>
        <v>130026.21328241669</v>
      </c>
      <c r="I234" s="10">
        <f>H234*(gfaiz/366)</f>
        <v>159.86829501936481</v>
      </c>
      <c r="J234" s="5">
        <f t="shared" si="22"/>
        <v>11.990122126452361</v>
      </c>
      <c r="K234" s="5">
        <f t="shared" si="23"/>
        <v>147.87817289291246</v>
      </c>
    </row>
    <row r="235" spans="1:11" x14ac:dyDescent="0.25">
      <c r="A235" s="4">
        <v>45645</v>
      </c>
      <c r="B235" s="5">
        <f t="shared" si="18"/>
        <v>131104.62345854827</v>
      </c>
      <c r="C235" s="10">
        <f>B235*(gfaiz/366)</f>
        <v>161.19420917034626</v>
      </c>
      <c r="D235" s="5">
        <f t="shared" si="19"/>
        <v>8.0597104585173138</v>
      </c>
      <c r="E235" s="5">
        <f t="shared" si="20"/>
        <v>153.13449871182894</v>
      </c>
      <c r="G235" s="4">
        <v>45645</v>
      </c>
      <c r="H235" s="5">
        <f t="shared" si="21"/>
        <v>130174.09145530961</v>
      </c>
      <c r="I235" s="10">
        <f>H235*(gfaiz/366)</f>
        <v>160.0501124450528</v>
      </c>
      <c r="J235" s="5">
        <f t="shared" si="22"/>
        <v>12.003758433378961</v>
      </c>
      <c r="K235" s="5">
        <f t="shared" si="23"/>
        <v>148.04635401167386</v>
      </c>
    </row>
    <row r="236" spans="1:11" x14ac:dyDescent="0.25">
      <c r="A236" s="4">
        <v>45646</v>
      </c>
      <c r="B236" s="5">
        <f t="shared" si="18"/>
        <v>131257.7579572601</v>
      </c>
      <c r="C236" s="10">
        <f>B236*(gfaiz/366)</f>
        <v>161.38248929171326</v>
      </c>
      <c r="D236" s="5">
        <f t="shared" si="19"/>
        <v>8.0691244645856628</v>
      </c>
      <c r="E236" s="5">
        <f t="shared" si="20"/>
        <v>153.3133648271276</v>
      </c>
      <c r="G236" s="4">
        <v>45646</v>
      </c>
      <c r="H236" s="5">
        <f t="shared" si="21"/>
        <v>130322.13780932128</v>
      </c>
      <c r="I236" s="10">
        <f>H236*(gfaiz/366)</f>
        <v>160.23213665080488</v>
      </c>
      <c r="J236" s="5">
        <f t="shared" si="22"/>
        <v>12.017410248810366</v>
      </c>
      <c r="K236" s="5">
        <f t="shared" si="23"/>
        <v>148.21472640199451</v>
      </c>
    </row>
    <row r="237" spans="1:11" x14ac:dyDescent="0.25">
      <c r="A237" s="4">
        <v>45647</v>
      </c>
      <c r="B237" s="5">
        <f t="shared" si="18"/>
        <v>131411.07132208723</v>
      </c>
      <c r="C237" s="10">
        <f>B237*(gfaiz/366)</f>
        <v>161.57098933043514</v>
      </c>
      <c r="D237" s="5">
        <f t="shared" si="19"/>
        <v>8.078549466521757</v>
      </c>
      <c r="E237" s="5">
        <f t="shared" si="20"/>
        <v>153.49243986391338</v>
      </c>
      <c r="G237" s="4">
        <v>45647</v>
      </c>
      <c r="H237" s="5">
        <f t="shared" si="21"/>
        <v>130470.35253572327</v>
      </c>
      <c r="I237" s="10">
        <f>H237*(gfaiz/366)</f>
        <v>160.41436787179092</v>
      </c>
      <c r="J237" s="5">
        <f t="shared" si="22"/>
        <v>12.031077590384319</v>
      </c>
      <c r="K237" s="5">
        <f t="shared" si="23"/>
        <v>148.3832902814066</v>
      </c>
    </row>
    <row r="238" spans="1:11" x14ac:dyDescent="0.25">
      <c r="A238" s="4">
        <v>45648</v>
      </c>
      <c r="B238" s="5">
        <f t="shared" si="18"/>
        <v>131564.56376195114</v>
      </c>
      <c r="C238" s="10">
        <f>B238*(gfaiz/366)</f>
        <v>161.75970954338257</v>
      </c>
      <c r="D238" s="5">
        <f t="shared" si="19"/>
        <v>8.0879854771691289</v>
      </c>
      <c r="E238" s="5">
        <f t="shared" si="20"/>
        <v>153.67172406621344</v>
      </c>
      <c r="G238" s="4">
        <v>45648</v>
      </c>
      <c r="H238" s="5">
        <f t="shared" si="21"/>
        <v>130618.73582600467</v>
      </c>
      <c r="I238" s="10">
        <f>H238*(gfaiz/366)</f>
        <v>160.59680634344838</v>
      </c>
      <c r="J238" s="5">
        <f t="shared" si="22"/>
        <v>12.044760475758627</v>
      </c>
      <c r="K238" s="5">
        <f t="shared" si="23"/>
        <v>148.55204586768974</v>
      </c>
    </row>
    <row r="239" spans="1:11" x14ac:dyDescent="0.25">
      <c r="A239" s="4">
        <v>45649</v>
      </c>
      <c r="B239" s="5">
        <f t="shared" si="18"/>
        <v>131718.23548601737</v>
      </c>
      <c r="C239" s="10">
        <f>B239*(gfaiz/366)</f>
        <v>161.94865018772629</v>
      </c>
      <c r="D239" s="5">
        <f t="shared" si="19"/>
        <v>8.097432509386314</v>
      </c>
      <c r="E239" s="5">
        <f t="shared" si="20"/>
        <v>153.85121767833996</v>
      </c>
      <c r="G239" s="4">
        <v>45649</v>
      </c>
      <c r="H239" s="5">
        <f t="shared" si="21"/>
        <v>130767.28787187237</v>
      </c>
      <c r="I239" s="10">
        <f>H239*(gfaiz/366)</f>
        <v>160.77945230148242</v>
      </c>
      <c r="J239" s="5">
        <f t="shared" si="22"/>
        <v>12.058458922611182</v>
      </c>
      <c r="K239" s="5">
        <f t="shared" si="23"/>
        <v>148.72099337887124</v>
      </c>
    </row>
    <row r="240" spans="1:11" x14ac:dyDescent="0.25">
      <c r="A240" s="4">
        <v>45650</v>
      </c>
      <c r="B240" s="5">
        <f t="shared" si="18"/>
        <v>131872.08670369571</v>
      </c>
      <c r="C240" s="10">
        <f>B240*(gfaiz/366)</f>
        <v>162.13781152093736</v>
      </c>
      <c r="D240" s="5">
        <f t="shared" si="19"/>
        <v>8.1068905760468688</v>
      </c>
      <c r="E240" s="5">
        <f t="shared" si="20"/>
        <v>154.03092094489048</v>
      </c>
      <c r="G240" s="4">
        <v>45650</v>
      </c>
      <c r="H240" s="5">
        <f t="shared" si="21"/>
        <v>130916.00886525123</v>
      </c>
      <c r="I240" s="10">
        <f>H240*(gfaiz/366)</f>
        <v>160.96230598186628</v>
      </c>
      <c r="J240" s="5">
        <f t="shared" si="22"/>
        <v>12.07217294863997</v>
      </c>
      <c r="K240" s="5">
        <f t="shared" si="23"/>
        <v>148.89013303322631</v>
      </c>
    </row>
    <row r="241" spans="1:11" x14ac:dyDescent="0.25">
      <c r="A241" s="4">
        <v>45651</v>
      </c>
      <c r="B241" s="5">
        <f t="shared" si="18"/>
        <v>132026.11762464061</v>
      </c>
      <c r="C241" s="10">
        <f>B241*(gfaiz/366)</f>
        <v>162.32719380078765</v>
      </c>
      <c r="D241" s="5">
        <f t="shared" si="19"/>
        <v>8.1163596900393831</v>
      </c>
      <c r="E241" s="5">
        <f t="shared" si="20"/>
        <v>154.21083411074827</v>
      </c>
      <c r="G241" s="4">
        <v>45651</v>
      </c>
      <c r="H241" s="5">
        <f t="shared" si="21"/>
        <v>131064.89899828447</v>
      </c>
      <c r="I241" s="10">
        <f>H241*(gfaiz/366)</f>
        <v>161.14536762084157</v>
      </c>
      <c r="J241" s="5">
        <f t="shared" si="22"/>
        <v>12.085902571563118</v>
      </c>
      <c r="K241" s="5">
        <f t="shared" si="23"/>
        <v>149.05946504927846</v>
      </c>
    </row>
    <row r="242" spans="1:11" x14ac:dyDescent="0.25">
      <c r="A242" s="4">
        <v>45652</v>
      </c>
      <c r="B242" s="5">
        <f t="shared" si="18"/>
        <v>132180.32845875135</v>
      </c>
      <c r="C242" s="10">
        <f>B242*(gfaiz/366)</f>
        <v>162.51679728535004</v>
      </c>
      <c r="D242" s="5">
        <f t="shared" si="19"/>
        <v>8.1258398642675029</v>
      </c>
      <c r="E242" s="5">
        <f t="shared" si="20"/>
        <v>154.39095742108253</v>
      </c>
      <c r="G242" s="4">
        <v>45652</v>
      </c>
      <c r="H242" s="5">
        <f t="shared" si="21"/>
        <v>131213.95846333375</v>
      </c>
      <c r="I242" s="10">
        <f>H242*(gfaiz/366)</f>
        <v>161.32863745491855</v>
      </c>
      <c r="J242" s="5">
        <f t="shared" si="22"/>
        <v>12.09964780911889</v>
      </c>
      <c r="K242" s="5">
        <f t="shared" si="23"/>
        <v>149.22898964579966</v>
      </c>
    </row>
    <row r="243" spans="1:11" x14ac:dyDescent="0.25">
      <c r="A243" s="4">
        <v>45653</v>
      </c>
      <c r="B243" s="5">
        <f t="shared" si="18"/>
        <v>132334.71941617242</v>
      </c>
      <c r="C243" s="10">
        <f>B243*(gfaiz/366)</f>
        <v>162.70662223299888</v>
      </c>
      <c r="D243" s="5">
        <f t="shared" si="19"/>
        <v>8.1353311116499452</v>
      </c>
      <c r="E243" s="5">
        <f t="shared" si="20"/>
        <v>154.57129112134893</v>
      </c>
      <c r="G243" s="4">
        <v>45653</v>
      </c>
      <c r="H243" s="5">
        <f t="shared" si="21"/>
        <v>131363.18745297956</v>
      </c>
      <c r="I243" s="10">
        <f>H243*(gfaiz/366)</f>
        <v>161.51211572087652</v>
      </c>
      <c r="J243" s="5">
        <f t="shared" si="22"/>
        <v>12.113408679065738</v>
      </c>
      <c r="K243" s="5">
        <f t="shared" si="23"/>
        <v>149.39870704181078</v>
      </c>
    </row>
    <row r="244" spans="1:11" x14ac:dyDescent="0.25">
      <c r="A244" s="4">
        <v>45654</v>
      </c>
      <c r="B244" s="5">
        <f t="shared" si="18"/>
        <v>132489.29070729378</v>
      </c>
      <c r="C244" s="10">
        <f>B244*(gfaiz/366)</f>
        <v>162.8966689024104</v>
      </c>
      <c r="D244" s="5">
        <f t="shared" si="19"/>
        <v>8.1448334451205202</v>
      </c>
      <c r="E244" s="5">
        <f t="shared" si="20"/>
        <v>154.75183545728987</v>
      </c>
      <c r="G244" s="4">
        <v>45654</v>
      </c>
      <c r="H244" s="5">
        <f t="shared" si="21"/>
        <v>131512.58616002137</v>
      </c>
      <c r="I244" s="10">
        <f>H244*(gfaiz/366)</f>
        <v>161.695802655764</v>
      </c>
      <c r="J244" s="5">
        <f t="shared" si="22"/>
        <v>12.1271851991823</v>
      </c>
      <c r="K244" s="5">
        <f t="shared" si="23"/>
        <v>149.56861745658171</v>
      </c>
    </row>
    <row r="245" spans="1:11" x14ac:dyDescent="0.25">
      <c r="A245" s="4">
        <v>45655</v>
      </c>
      <c r="B245" s="5">
        <f t="shared" si="18"/>
        <v>132644.04254275106</v>
      </c>
      <c r="C245" s="10">
        <f>B245*(gfaiz/366)</f>
        <v>163.0869375525628</v>
      </c>
      <c r="D245" s="5">
        <f t="shared" si="19"/>
        <v>8.1543468776281411</v>
      </c>
      <c r="E245" s="5">
        <f t="shared" si="20"/>
        <v>154.93259067493466</v>
      </c>
      <c r="G245" s="4">
        <v>45655</v>
      </c>
      <c r="H245" s="5">
        <f t="shared" si="21"/>
        <v>131662.15477747796</v>
      </c>
      <c r="I245" s="10">
        <f>H245*(gfaiz/366)</f>
        <v>161.87969849689915</v>
      </c>
      <c r="J245" s="5">
        <f t="shared" si="22"/>
        <v>12.140977387267435</v>
      </c>
      <c r="K245" s="5">
        <f t="shared" si="23"/>
        <v>149.73872110963171</v>
      </c>
    </row>
    <row r="246" spans="1:11" x14ac:dyDescent="0.25">
      <c r="A246" s="4">
        <v>45656</v>
      </c>
      <c r="B246" s="5">
        <f t="shared" si="18"/>
        <v>132798.97513342599</v>
      </c>
      <c r="C246" s="10">
        <f>B246*(gfaiz/366)</f>
        <v>163.27742844273689</v>
      </c>
      <c r="D246" s="5">
        <f t="shared" si="19"/>
        <v>8.1638714221368449</v>
      </c>
      <c r="E246" s="5">
        <f t="shared" si="20"/>
        <v>155.11355702060004</v>
      </c>
      <c r="G246" s="4">
        <v>45656</v>
      </c>
      <c r="H246" s="5">
        <f t="shared" si="21"/>
        <v>131811.8934985876</v>
      </c>
      <c r="I246" s="10">
        <f>H246*(gfaiz/366)</f>
        <v>162.06380348187</v>
      </c>
      <c r="J246" s="5">
        <f t="shared" si="22"/>
        <v>12.154785261140249</v>
      </c>
      <c r="K246" s="5">
        <f t="shared" si="23"/>
        <v>149.90901822072973</v>
      </c>
    </row>
    <row r="247" spans="1:11" x14ac:dyDescent="0.25">
      <c r="A247" s="4">
        <v>45657</v>
      </c>
      <c r="B247" s="5">
        <f t="shared" si="18"/>
        <v>132954.0886904466</v>
      </c>
      <c r="C247" s="10">
        <f>B247*(gfaiz/366)</f>
        <v>163.46814183251632</v>
      </c>
      <c r="D247" s="5">
        <f t="shared" si="19"/>
        <v>8.1734070916258172</v>
      </c>
      <c r="E247" s="5">
        <f t="shared" si="20"/>
        <v>155.2947347408905</v>
      </c>
      <c r="G247" s="4">
        <v>45657</v>
      </c>
      <c r="H247" s="5">
        <f t="shared" si="21"/>
        <v>131961.80251680833</v>
      </c>
      <c r="I247" s="10">
        <f>H247*(gfaiz/366)</f>
        <v>162.24811784853483</v>
      </c>
      <c r="J247" s="5">
        <f t="shared" si="22"/>
        <v>12.168608838640113</v>
      </c>
      <c r="K247" s="5">
        <f t="shared" si="23"/>
        <v>150.07950900989471</v>
      </c>
    </row>
    <row r="248" spans="1:11" x14ac:dyDescent="0.25">
      <c r="A248" s="4">
        <v>45658</v>
      </c>
      <c r="B248" s="5">
        <f t="shared" si="18"/>
        <v>133109.38342518749</v>
      </c>
      <c r="C248" s="10"/>
      <c r="D248" s="5"/>
      <c r="E248" s="5"/>
      <c r="G248" s="4">
        <v>45658</v>
      </c>
      <c r="H248" s="5">
        <f t="shared" si="21"/>
        <v>132111.88202581822</v>
      </c>
      <c r="I248" s="10"/>
      <c r="J248" s="5"/>
      <c r="K248" s="5"/>
    </row>
  </sheetData>
  <mergeCells count="2">
    <mergeCell ref="A1:E1"/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BD05-9E79-4671-84AA-3C3BB0BB1299}">
  <dimension ref="A1:AB21"/>
  <sheetViews>
    <sheetView tabSelected="1" topLeftCell="F1" zoomScale="80" zoomScaleNormal="80" workbookViewId="0">
      <selection activeCell="V16" sqref="V16"/>
    </sheetView>
  </sheetViews>
  <sheetFormatPr defaultRowHeight="15" x14ac:dyDescent="0.25"/>
  <cols>
    <col min="1" max="1" width="36" bestFit="1" customWidth="1"/>
    <col min="2" max="2" width="13.5703125" bestFit="1" customWidth="1"/>
    <col min="3" max="3" width="12.42578125" bestFit="1" customWidth="1"/>
    <col min="7" max="28" width="15.140625" bestFit="1" customWidth="1"/>
  </cols>
  <sheetData>
    <row r="1" spans="1:28" x14ac:dyDescent="0.25">
      <c r="A1" t="s">
        <v>16</v>
      </c>
      <c r="B1" s="2">
        <v>0.45</v>
      </c>
      <c r="G1" s="15">
        <f>C12</f>
        <v>997.50139936688356</v>
      </c>
      <c r="H1" s="14">
        <v>0.4</v>
      </c>
      <c r="I1" s="14">
        <v>0.41</v>
      </c>
      <c r="J1" s="14">
        <v>0.42</v>
      </c>
      <c r="K1" s="14">
        <v>0.43</v>
      </c>
      <c r="L1" s="14">
        <v>0.44</v>
      </c>
      <c r="M1" s="14">
        <v>0.45</v>
      </c>
      <c r="N1" s="14">
        <v>0.46</v>
      </c>
      <c r="O1" s="14">
        <v>0.47</v>
      </c>
      <c r="P1" s="14">
        <v>0.48</v>
      </c>
      <c r="Q1" s="14">
        <v>0.49</v>
      </c>
      <c r="R1" s="14">
        <v>0.5</v>
      </c>
      <c r="S1" s="14">
        <v>0.50999999999999901</v>
      </c>
      <c r="T1" s="14">
        <v>0.51999999999999902</v>
      </c>
      <c r="U1" s="14">
        <v>0.52999999999999903</v>
      </c>
      <c r="V1" s="14">
        <v>0.53999999999999904</v>
      </c>
      <c r="W1" s="14">
        <v>0.54999999999999905</v>
      </c>
      <c r="X1" s="14">
        <v>0.55999999999999905</v>
      </c>
      <c r="Y1" s="14">
        <v>0.56999999999999895</v>
      </c>
      <c r="Z1" s="14">
        <v>0.57999999999999896</v>
      </c>
      <c r="AA1" s="14">
        <v>0.58999999999999897</v>
      </c>
      <c r="AB1" s="14">
        <v>0.59999999999999898</v>
      </c>
    </row>
    <row r="2" spans="1:28" x14ac:dyDescent="0.25">
      <c r="A2" t="s">
        <v>7</v>
      </c>
      <c r="B2">
        <f>B1/366</f>
        <v>1.2295081967213116E-3</v>
      </c>
      <c r="G2" s="13">
        <v>100000</v>
      </c>
      <c r="H2" s="16">
        <f t="dataTable" ref="H2:AB21" dt2D="1" dtr="1" r1="B1" r2="B5"/>
        <v>859.41679191224102</v>
      </c>
      <c r="I2" s="16">
        <v>886.41943268466275</v>
      </c>
      <c r="J2" s="16">
        <v>913.72646029146563</v>
      </c>
      <c r="K2" s="16">
        <v>941.34061710341484</v>
      </c>
      <c r="L2" s="16">
        <v>969.26466776686721</v>
      </c>
      <c r="M2" s="16">
        <v>997.50139936688356</v>
      </c>
      <c r="N2" s="16">
        <v>1026.0536216296605</v>
      </c>
      <c r="O2" s="16">
        <v>1054.9241670742049</v>
      </c>
      <c r="P2" s="16">
        <v>1084.1158911475213</v>
      </c>
      <c r="Q2" s="16">
        <v>1113.6316724787466</v>
      </c>
      <c r="R2" s="16">
        <v>1143.4744129953906</v>
      </c>
      <c r="S2" s="16">
        <v>1173.6470381100662</v>
      </c>
      <c r="T2" s="16">
        <v>1204.1524969471793</v>
      </c>
      <c r="U2" s="16">
        <v>1234.9937624477898</v>
      </c>
      <c r="V2" s="16">
        <v>1266.173831612803</v>
      </c>
      <c r="W2" s="16">
        <v>1297.6957256552414</v>
      </c>
      <c r="X2" s="16">
        <v>1329.5624901849369</v>
      </c>
      <c r="Y2" s="16">
        <v>1361.7771954211348</v>
      </c>
      <c r="Z2" s="16">
        <v>1394.3429363493924</v>
      </c>
      <c r="AA2" s="16">
        <v>1427.2628329052532</v>
      </c>
      <c r="AB2" s="16">
        <v>1460.5400302173221</v>
      </c>
    </row>
    <row r="3" spans="1:28" x14ac:dyDescent="0.25">
      <c r="A3" t="s">
        <v>8</v>
      </c>
      <c r="B3">
        <f>B2*0.95</f>
        <v>1.168032786885246E-3</v>
      </c>
      <c r="G3" s="13">
        <v>200000</v>
      </c>
      <c r="H3" s="16">
        <v>1718.833583824482</v>
      </c>
      <c r="I3" s="16">
        <v>1772.8388653693255</v>
      </c>
      <c r="J3" s="16">
        <v>1827.4529205829313</v>
      </c>
      <c r="K3" s="16">
        <v>1882.6812342068297</v>
      </c>
      <c r="L3" s="16">
        <v>1938.5293355337344</v>
      </c>
      <c r="M3" s="16">
        <v>1995.0027987337671</v>
      </c>
      <c r="N3" s="16">
        <v>2052.107243259321</v>
      </c>
      <c r="O3" s="16">
        <v>2109.8483341484098</v>
      </c>
      <c r="P3" s="16">
        <v>2168.2317822950426</v>
      </c>
      <c r="Q3" s="16">
        <v>2227.2633449574932</v>
      </c>
      <c r="R3" s="16">
        <v>2286.9488259907812</v>
      </c>
      <c r="S3" s="16">
        <v>2347.2940762201324</v>
      </c>
      <c r="T3" s="16">
        <v>2408.3049938943586</v>
      </c>
      <c r="U3" s="16">
        <v>2469.9875248955796</v>
      </c>
      <c r="V3" s="16">
        <v>2532.3476632256061</v>
      </c>
      <c r="W3" s="16">
        <v>2595.3914513104828</v>
      </c>
      <c r="X3" s="16">
        <v>2659.1249803698738</v>
      </c>
      <c r="Y3" s="16">
        <v>2723.5543908422696</v>
      </c>
      <c r="Z3" s="16">
        <v>2788.6858726987848</v>
      </c>
      <c r="AA3" s="16">
        <v>2854.5256658105063</v>
      </c>
      <c r="AB3" s="16">
        <v>2921.0800604346441</v>
      </c>
    </row>
    <row r="4" spans="1:28" x14ac:dyDescent="0.25">
      <c r="A4" t="s">
        <v>9</v>
      </c>
      <c r="B4">
        <f>B2*0.925</f>
        <v>1.1372950819672134E-3</v>
      </c>
      <c r="G4" s="13">
        <v>300000</v>
      </c>
      <c r="H4" s="16">
        <v>2578.2503757367376</v>
      </c>
      <c r="I4" s="16">
        <v>2659.2582980539883</v>
      </c>
      <c r="J4" s="16">
        <v>2741.1793808744405</v>
      </c>
      <c r="K4" s="16">
        <v>2824.0218513102736</v>
      </c>
      <c r="L4" s="16">
        <v>2907.7940033006016</v>
      </c>
      <c r="M4" s="16">
        <v>2992.5041981005925</v>
      </c>
      <c r="N4" s="16">
        <v>3078.1608648889232</v>
      </c>
      <c r="O4" s="16">
        <v>3164.7725012226147</v>
      </c>
      <c r="P4" s="16">
        <v>3252.347673442564</v>
      </c>
      <c r="Q4" s="16">
        <v>3340.8950174362981</v>
      </c>
      <c r="R4" s="16">
        <v>3430.4232389861718</v>
      </c>
      <c r="S4" s="16">
        <v>3520.9411143301404</v>
      </c>
      <c r="T4" s="16">
        <v>3612.4574908415088</v>
      </c>
      <c r="U4" s="16">
        <v>3704.9812873433111</v>
      </c>
      <c r="V4" s="16">
        <v>3798.5214948384091</v>
      </c>
      <c r="W4" s="16">
        <v>3893.0871769657242</v>
      </c>
      <c r="X4" s="16">
        <v>3988.6874705547234</v>
      </c>
      <c r="Y4" s="16">
        <v>4085.3315862634336</v>
      </c>
      <c r="Z4" s="16">
        <v>4183.0288090481772</v>
      </c>
      <c r="AA4" s="16">
        <v>4281.7884987157886</v>
      </c>
      <c r="AB4" s="16">
        <v>4381.6200906519662</v>
      </c>
    </row>
    <row r="5" spans="1:28" x14ac:dyDescent="0.25">
      <c r="A5" t="s">
        <v>10</v>
      </c>
      <c r="B5" s="1">
        <v>100000</v>
      </c>
      <c r="G5" s="13">
        <v>400000</v>
      </c>
      <c r="H5" s="16">
        <v>3437.6671676489641</v>
      </c>
      <c r="I5" s="16">
        <v>3545.677730738651</v>
      </c>
      <c r="J5" s="16">
        <v>3654.9058411658625</v>
      </c>
      <c r="K5" s="16">
        <v>3765.3624684136594</v>
      </c>
      <c r="L5" s="16">
        <v>3877.0586710674688</v>
      </c>
      <c r="M5" s="16">
        <v>3990.0055974675342</v>
      </c>
      <c r="N5" s="16">
        <v>4104.2144865186419</v>
      </c>
      <c r="O5" s="16">
        <v>4219.6966682968196</v>
      </c>
      <c r="P5" s="16">
        <v>4336.4635645900853</v>
      </c>
      <c r="Q5" s="16">
        <v>4454.5266899149865</v>
      </c>
      <c r="R5" s="16">
        <v>4573.8976519815624</v>
      </c>
      <c r="S5" s="16">
        <v>4694.5881524402648</v>
      </c>
      <c r="T5" s="16">
        <v>4816.6099877887173</v>
      </c>
      <c r="U5" s="16">
        <v>4939.9750497911591</v>
      </c>
      <c r="V5" s="16">
        <v>5064.6953264512122</v>
      </c>
      <c r="W5" s="16">
        <v>5190.7829026209656</v>
      </c>
      <c r="X5" s="16">
        <v>5318.2499607397476</v>
      </c>
      <c r="Y5" s="16">
        <v>5447.1087816845393</v>
      </c>
      <c r="Z5" s="16">
        <v>5577.3717453975696</v>
      </c>
      <c r="AA5" s="16">
        <v>5709.0513316210127</v>
      </c>
      <c r="AB5" s="16">
        <v>5842.1601208692882</v>
      </c>
    </row>
    <row r="6" spans="1:28" x14ac:dyDescent="0.25">
      <c r="A6" t="s">
        <v>11</v>
      </c>
      <c r="B6" s="3">
        <v>45413</v>
      </c>
      <c r="G6" s="13">
        <v>500000</v>
      </c>
      <c r="H6" s="16">
        <v>4297.0839595611906</v>
      </c>
      <c r="I6" s="16">
        <v>4432.0971634233138</v>
      </c>
      <c r="J6" s="16">
        <v>4568.6323014573427</v>
      </c>
      <c r="K6" s="16">
        <v>4706.7030855170451</v>
      </c>
      <c r="L6" s="16">
        <v>4846.323338834336</v>
      </c>
      <c r="M6" s="16">
        <v>4987.5069968344178</v>
      </c>
      <c r="N6" s="16">
        <v>5130.2681081482442</v>
      </c>
      <c r="O6" s="16">
        <v>5274.6208353709662</v>
      </c>
      <c r="P6" s="16">
        <v>5420.5794557376066</v>
      </c>
      <c r="Q6" s="16">
        <v>5568.1583623937331</v>
      </c>
      <c r="R6" s="16">
        <v>5717.3720649768366</v>
      </c>
      <c r="S6" s="16">
        <v>5868.235190550331</v>
      </c>
      <c r="T6" s="16">
        <v>6020.7624847358093</v>
      </c>
      <c r="U6" s="16">
        <v>6174.9688122388907</v>
      </c>
      <c r="V6" s="16">
        <v>6330.8691580641316</v>
      </c>
      <c r="W6" s="16">
        <v>6488.4786282762652</v>
      </c>
      <c r="X6" s="16">
        <v>6647.8124509246554</v>
      </c>
      <c r="Y6" s="16">
        <v>6808.8859771057032</v>
      </c>
      <c r="Z6" s="16">
        <v>6971.7146817470202</v>
      </c>
      <c r="AA6" s="16">
        <v>7136.3141645264113</v>
      </c>
      <c r="AB6" s="16">
        <v>7302.7001510865521</v>
      </c>
    </row>
    <row r="7" spans="1:28" x14ac:dyDescent="0.25">
      <c r="A7" t="s">
        <v>12</v>
      </c>
      <c r="B7" s="3">
        <v>45658</v>
      </c>
      <c r="G7" s="13">
        <v>600000</v>
      </c>
      <c r="H7" s="16">
        <v>5156.5007514734752</v>
      </c>
      <c r="I7" s="16">
        <v>5318.5165961079765</v>
      </c>
      <c r="J7" s="16">
        <v>5482.3587617488811</v>
      </c>
      <c r="K7" s="16">
        <v>5648.0437026205473</v>
      </c>
      <c r="L7" s="16">
        <v>5815.5880066012032</v>
      </c>
      <c r="M7" s="16">
        <v>5985.008396201185</v>
      </c>
      <c r="N7" s="16">
        <v>6156.3217297778465</v>
      </c>
      <c r="O7" s="16">
        <v>6329.5450024452293</v>
      </c>
      <c r="P7" s="16">
        <v>6504.6953468851279</v>
      </c>
      <c r="Q7" s="16">
        <v>6681.7900348725962</v>
      </c>
      <c r="R7" s="16">
        <v>6860.8464779723436</v>
      </c>
      <c r="S7" s="16">
        <v>7041.8822286602808</v>
      </c>
      <c r="T7" s="16">
        <v>7224.9149816830177</v>
      </c>
      <c r="U7" s="16">
        <v>7409.9625746866222</v>
      </c>
      <c r="V7" s="16">
        <v>7597.0429896768183</v>
      </c>
      <c r="W7" s="16">
        <v>7786.1743539314484</v>
      </c>
      <c r="X7" s="16">
        <v>7977.3749411094468</v>
      </c>
      <c r="Y7" s="16">
        <v>8170.6631725268671</v>
      </c>
      <c r="Z7" s="16">
        <v>8366.0576180963544</v>
      </c>
      <c r="AA7" s="16">
        <v>8563.5769974315772</v>
      </c>
      <c r="AB7" s="16">
        <v>8763.2401813039323</v>
      </c>
    </row>
    <row r="8" spans="1:28" x14ac:dyDescent="0.25">
      <c r="A8" t="s">
        <v>13</v>
      </c>
      <c r="B8">
        <f>_xlfn.DAYS(B7,B6)</f>
        <v>245</v>
      </c>
      <c r="G8" s="13">
        <v>700000</v>
      </c>
      <c r="H8" s="16">
        <v>6015.9175433856435</v>
      </c>
      <c r="I8" s="16">
        <v>6204.9360287925228</v>
      </c>
      <c r="J8" s="16">
        <v>6396.0852220403031</v>
      </c>
      <c r="K8" s="16">
        <v>6589.384319723933</v>
      </c>
      <c r="L8" s="16">
        <v>6784.8526743681869</v>
      </c>
      <c r="M8" s="16">
        <v>6982.5097955680685</v>
      </c>
      <c r="N8" s="16">
        <v>7182.3753514074488</v>
      </c>
      <c r="O8" s="16">
        <v>7384.469169519376</v>
      </c>
      <c r="P8" s="16">
        <v>7588.8112380326493</v>
      </c>
      <c r="Q8" s="16">
        <v>7795.4217073512264</v>
      </c>
      <c r="R8" s="16">
        <v>8004.3208909677342</v>
      </c>
      <c r="S8" s="16">
        <v>8215.529266770347</v>
      </c>
      <c r="T8" s="16">
        <v>8429.0674786301097</v>
      </c>
      <c r="U8" s="16">
        <v>8644.9563371344702</v>
      </c>
      <c r="V8" s="16">
        <v>8863.2168212896213</v>
      </c>
      <c r="W8" s="16">
        <v>9083.8700795866316</v>
      </c>
      <c r="X8" s="16">
        <v>9306.937431294471</v>
      </c>
      <c r="Y8" s="16">
        <v>9532.4403679480311</v>
      </c>
      <c r="Z8" s="16">
        <v>9760.4005544456886</v>
      </c>
      <c r="AA8" s="16">
        <v>9990.8398303368594</v>
      </c>
      <c r="AB8" s="16">
        <v>10223.780211521196</v>
      </c>
    </row>
    <row r="9" spans="1:28" x14ac:dyDescent="0.25">
      <c r="A9" t="s">
        <v>14</v>
      </c>
      <c r="B9" s="7">
        <f>B5*(1+B3)^B8</f>
        <v>133109.38342518592</v>
      </c>
      <c r="C9" s="7">
        <f>-FV(B3,B8,,B5)</f>
        <v>133109.38342518592</v>
      </c>
      <c r="G9" s="13">
        <v>800000</v>
      </c>
      <c r="H9" s="16">
        <v>6875.3343352979282</v>
      </c>
      <c r="I9" s="16">
        <v>7091.355461477302</v>
      </c>
      <c r="J9" s="16">
        <v>7309.811682331725</v>
      </c>
      <c r="K9" s="16">
        <v>7530.7249368273187</v>
      </c>
      <c r="L9" s="16">
        <v>7754.1173421349376</v>
      </c>
      <c r="M9" s="16">
        <v>7980.0111949350685</v>
      </c>
      <c r="N9" s="16">
        <v>8208.4289730372839</v>
      </c>
      <c r="O9" s="16">
        <v>8439.3933365936391</v>
      </c>
      <c r="P9" s="16">
        <v>8672.9271291801706</v>
      </c>
      <c r="Q9" s="16">
        <v>8909.053379829973</v>
      </c>
      <c r="R9" s="16">
        <v>9147.7953039631248</v>
      </c>
      <c r="S9" s="16">
        <v>9389.1763048805296</v>
      </c>
      <c r="T9" s="16">
        <v>9633.2199755774345</v>
      </c>
      <c r="U9" s="16">
        <v>9879.9500995823182</v>
      </c>
      <c r="V9" s="16">
        <v>10129.390652902424</v>
      </c>
      <c r="W9" s="16">
        <v>10381.565805241931</v>
      </c>
      <c r="X9" s="16">
        <v>10636.499921479495</v>
      </c>
      <c r="Y9" s="16">
        <v>10894.217563369079</v>
      </c>
      <c r="Z9" s="16">
        <v>11154.743490795139</v>
      </c>
      <c r="AA9" s="16">
        <v>11418.102663242025</v>
      </c>
      <c r="AB9" s="16">
        <v>11684.320241738576</v>
      </c>
    </row>
    <row r="10" spans="1:28" x14ac:dyDescent="0.25">
      <c r="A10" t="s">
        <v>15</v>
      </c>
      <c r="B10" s="7">
        <f>B5*(1+B4)^B8</f>
        <v>132111.88202581904</v>
      </c>
      <c r="C10" s="7">
        <f>-FV(B4,B8,,B5)</f>
        <v>132111.88202581904</v>
      </c>
      <c r="G10" s="13">
        <v>900000</v>
      </c>
      <c r="H10" s="16">
        <v>7734.7511272102129</v>
      </c>
      <c r="I10" s="16">
        <v>7977.7748941618484</v>
      </c>
      <c r="J10" s="16">
        <v>8223.538142623147</v>
      </c>
      <c r="K10" s="16">
        <v>8472.0655539308209</v>
      </c>
      <c r="L10" s="16">
        <v>8723.3820099020377</v>
      </c>
      <c r="M10" s="16">
        <v>8977.512594301952</v>
      </c>
      <c r="N10" s="16">
        <v>9234.4825946667697</v>
      </c>
      <c r="O10" s="16">
        <v>9494.3175036676694</v>
      </c>
      <c r="P10" s="16">
        <v>9757.0430203275755</v>
      </c>
      <c r="Q10" s="16">
        <v>10022.685052308952</v>
      </c>
      <c r="R10" s="16">
        <v>10291.269716958283</v>
      </c>
      <c r="S10" s="16">
        <v>10562.823342990363</v>
      </c>
      <c r="T10" s="16">
        <v>10837.37247252441</v>
      </c>
      <c r="U10" s="16">
        <v>11114.94386203005</v>
      </c>
      <c r="V10" s="16">
        <v>11395.564484515227</v>
      </c>
      <c r="W10" s="16">
        <v>11679.261530897114</v>
      </c>
      <c r="X10" s="16">
        <v>11966.062411664287</v>
      </c>
      <c r="Y10" s="16">
        <v>12255.994758790359</v>
      </c>
      <c r="Z10" s="16">
        <v>12549.086427144473</v>
      </c>
      <c r="AA10" s="16">
        <v>12845.365496147424</v>
      </c>
      <c r="AB10" s="16">
        <v>13144.86027195584</v>
      </c>
    </row>
    <row r="11" spans="1:28" x14ac:dyDescent="0.25">
      <c r="G11" s="13">
        <v>1000000</v>
      </c>
      <c r="H11" s="16">
        <v>8594.1679191223811</v>
      </c>
      <c r="I11" s="16">
        <v>8864.1943268466275</v>
      </c>
      <c r="J11" s="16">
        <v>9137.2646029146854</v>
      </c>
      <c r="K11" s="16">
        <v>9413.4061710340902</v>
      </c>
      <c r="L11" s="16">
        <v>9692.6466776686721</v>
      </c>
      <c r="M11" s="16">
        <v>9975.0139936688356</v>
      </c>
      <c r="N11" s="16">
        <v>10260.536216296488</v>
      </c>
      <c r="O11" s="16">
        <v>10549.241670741932</v>
      </c>
      <c r="P11" s="16">
        <v>10841.158911475213</v>
      </c>
      <c r="Q11" s="16">
        <v>11136.316724787466</v>
      </c>
      <c r="R11" s="16">
        <v>11434.744129953673</v>
      </c>
      <c r="S11" s="16">
        <v>11736.470381100662</v>
      </c>
      <c r="T11" s="16">
        <v>12041.524969471619</v>
      </c>
      <c r="U11" s="16">
        <v>12349.937624477781</v>
      </c>
      <c r="V11" s="16">
        <v>12661.738316128263</v>
      </c>
      <c r="W11" s="16">
        <v>12976.95725655253</v>
      </c>
      <c r="X11" s="16">
        <v>13295.624901849311</v>
      </c>
      <c r="Y11" s="16">
        <v>13617.771954211406</v>
      </c>
      <c r="Z11" s="16">
        <v>13943.42936349404</v>
      </c>
      <c r="AA11" s="16">
        <v>14272.628329052823</v>
      </c>
      <c r="AB11" s="16">
        <v>14605.400302173104</v>
      </c>
    </row>
    <row r="12" spans="1:28" x14ac:dyDescent="0.25">
      <c r="B12" s="7"/>
      <c r="C12" s="11">
        <f>C9-C10</f>
        <v>997.50139936688356</v>
      </c>
      <c r="G12" s="13">
        <v>1100000</v>
      </c>
      <c r="H12" s="16">
        <v>9453.5847110345494</v>
      </c>
      <c r="I12" s="16">
        <v>9750.6137595314067</v>
      </c>
      <c r="J12" s="16">
        <v>10050.991063206224</v>
      </c>
      <c r="K12" s="16">
        <v>10354.746788137592</v>
      </c>
      <c r="L12" s="16">
        <v>10661.911345435772</v>
      </c>
      <c r="M12" s="16">
        <v>10972.515393035486</v>
      </c>
      <c r="N12" s="16">
        <v>11286.589837925974</v>
      </c>
      <c r="O12" s="16">
        <v>11604.165837816196</v>
      </c>
      <c r="P12" s="16">
        <v>11925.274802622618</v>
      </c>
      <c r="Q12" s="16">
        <v>12249.948397266213</v>
      </c>
      <c r="R12" s="16">
        <v>12578.218542949297</v>
      </c>
      <c r="S12" s="16">
        <v>12910.117419210495</v>
      </c>
      <c r="T12" s="16">
        <v>13245.677466418827</v>
      </c>
      <c r="U12" s="16">
        <v>13584.931386925513</v>
      </c>
      <c r="V12" s="16">
        <v>13927.912147740833</v>
      </c>
      <c r="W12" s="16">
        <v>14274.652982207714</v>
      </c>
      <c r="X12" s="16">
        <v>14625.187392034335</v>
      </c>
      <c r="Y12" s="16">
        <v>14979.549149632454</v>
      </c>
      <c r="Z12" s="16">
        <v>15337.772299843375</v>
      </c>
      <c r="AA12" s="16">
        <v>15699.891161957756</v>
      </c>
      <c r="AB12" s="16">
        <v>16065.940332390368</v>
      </c>
    </row>
    <row r="13" spans="1:28" x14ac:dyDescent="0.25">
      <c r="B13" s="7"/>
      <c r="C13" s="12">
        <f>(C9-C10)/C10</f>
        <v>7.5504291065351618E-3</v>
      </c>
      <c r="G13" s="13">
        <v>1200000</v>
      </c>
      <c r="H13" s="16">
        <v>10313.00150294695</v>
      </c>
      <c r="I13" s="16">
        <v>10637.033192215953</v>
      </c>
      <c r="J13" s="16">
        <v>10964.717523497762</v>
      </c>
      <c r="K13" s="16">
        <v>11296.087405241095</v>
      </c>
      <c r="L13" s="16">
        <v>11631.176013202406</v>
      </c>
      <c r="M13" s="16">
        <v>11970.01679240237</v>
      </c>
      <c r="N13" s="16">
        <v>12312.643459555693</v>
      </c>
      <c r="O13" s="16">
        <v>12659.090004890459</v>
      </c>
      <c r="P13" s="16">
        <v>13009.390693770256</v>
      </c>
      <c r="Q13" s="16">
        <v>13363.580069745192</v>
      </c>
      <c r="R13" s="16">
        <v>13721.692955944687</v>
      </c>
      <c r="S13" s="16">
        <v>14083.764457320562</v>
      </c>
      <c r="T13" s="16">
        <v>14449.829963366035</v>
      </c>
      <c r="U13" s="16">
        <v>14819.925149373244</v>
      </c>
      <c r="V13" s="16">
        <v>15194.085979353637</v>
      </c>
      <c r="W13" s="16">
        <v>15572.348707862897</v>
      </c>
      <c r="X13" s="16">
        <v>15954.749882218894</v>
      </c>
      <c r="Y13" s="16">
        <v>16341.326345053734</v>
      </c>
      <c r="Z13" s="16">
        <v>16732.115236192709</v>
      </c>
      <c r="AA13" s="16">
        <v>17127.153994863154</v>
      </c>
      <c r="AB13" s="16">
        <v>17526.480362607865</v>
      </c>
    </row>
    <row r="14" spans="1:28" x14ac:dyDescent="0.25">
      <c r="G14" s="13">
        <v>1300000</v>
      </c>
      <c r="H14" s="16">
        <v>11172.418294859119</v>
      </c>
      <c r="I14" s="16">
        <v>11523.452624900499</v>
      </c>
      <c r="J14" s="16">
        <v>11878.443983789068</v>
      </c>
      <c r="K14" s="16">
        <v>12237.428022344364</v>
      </c>
      <c r="L14" s="16">
        <v>12600.440680969507</v>
      </c>
      <c r="M14" s="16">
        <v>12967.518191769253</v>
      </c>
      <c r="N14" s="16">
        <v>13338.697081185412</v>
      </c>
      <c r="O14" s="16">
        <v>13714.014171964722</v>
      </c>
      <c r="P14" s="16">
        <v>14093.506584917894</v>
      </c>
      <c r="Q14" s="16">
        <v>14477.211742223706</v>
      </c>
      <c r="R14" s="16">
        <v>14865.167368940078</v>
      </c>
      <c r="S14" s="16">
        <v>15257.411495430628</v>
      </c>
      <c r="T14" s="16">
        <v>15653.982460313011</v>
      </c>
      <c r="U14" s="16">
        <v>16054.918911821209</v>
      </c>
      <c r="V14" s="16">
        <v>16460.25981096644</v>
      </c>
      <c r="W14" s="16">
        <v>16870.04443351808</v>
      </c>
      <c r="X14" s="16">
        <v>17284.312372403918</v>
      </c>
      <c r="Y14" s="16">
        <v>17703.103540474782</v>
      </c>
      <c r="Z14" s="16">
        <v>18126.458172542043</v>
      </c>
      <c r="AA14" s="16">
        <v>18554.41682776832</v>
      </c>
      <c r="AB14" s="16">
        <v>18987.020392825129</v>
      </c>
    </row>
    <row r="15" spans="1:28" x14ac:dyDescent="0.25">
      <c r="G15" s="13">
        <v>1400000</v>
      </c>
      <c r="H15" s="16">
        <v>12031.835086771287</v>
      </c>
      <c r="I15" s="16">
        <v>12409.872057585046</v>
      </c>
      <c r="J15" s="16">
        <v>12792.170444080606</v>
      </c>
      <c r="K15" s="16">
        <v>13178.768639447866</v>
      </c>
      <c r="L15" s="16">
        <v>13569.705348736374</v>
      </c>
      <c r="M15" s="16">
        <v>13965.019591136137</v>
      </c>
      <c r="N15" s="16">
        <v>14364.750702814898</v>
      </c>
      <c r="O15" s="16">
        <v>14768.938339038752</v>
      </c>
      <c r="P15" s="16">
        <v>15177.622476065299</v>
      </c>
      <c r="Q15" s="16">
        <v>15590.843414702453</v>
      </c>
      <c r="R15" s="16">
        <v>16008.641781935468</v>
      </c>
      <c r="S15" s="16">
        <v>16431.058533540694</v>
      </c>
      <c r="T15" s="16">
        <v>16858.134957260219</v>
      </c>
      <c r="U15" s="16">
        <v>17289.91267426894</v>
      </c>
      <c r="V15" s="16">
        <v>17726.433642579243</v>
      </c>
      <c r="W15" s="16">
        <v>18167.740159173263</v>
      </c>
      <c r="X15" s="16">
        <v>18613.874862588942</v>
      </c>
      <c r="Y15" s="16">
        <v>19064.880735896062</v>
      </c>
      <c r="Z15" s="16">
        <v>19520.801108891377</v>
      </c>
      <c r="AA15" s="16">
        <v>19981.679660673719</v>
      </c>
      <c r="AB15" s="16">
        <v>20447.560423042392</v>
      </c>
    </row>
    <row r="16" spans="1:28" x14ac:dyDescent="0.25">
      <c r="B16" s="7"/>
      <c r="G16" s="13">
        <v>1500000</v>
      </c>
      <c r="H16" s="16">
        <v>12891.251878683455</v>
      </c>
      <c r="I16" s="16">
        <v>13296.291490269825</v>
      </c>
      <c r="J16" s="16">
        <v>13705.896904371912</v>
      </c>
      <c r="K16" s="16">
        <v>14120.109256551368</v>
      </c>
      <c r="L16" s="16">
        <v>14538.970016503008</v>
      </c>
      <c r="M16" s="16">
        <v>14962.520990503021</v>
      </c>
      <c r="N16" s="16">
        <v>15390.804324444616</v>
      </c>
      <c r="O16" s="16">
        <v>15823.862506113015</v>
      </c>
      <c r="P16" s="16">
        <v>16261.738367212703</v>
      </c>
      <c r="Q16" s="16">
        <v>16704.475087181432</v>
      </c>
      <c r="R16" s="16">
        <v>17152.116194930626</v>
      </c>
      <c r="S16" s="16">
        <v>17604.70557165076</v>
      </c>
      <c r="T16" s="16">
        <v>18062.287454207661</v>
      </c>
      <c r="U16" s="16">
        <v>18524.906436716905</v>
      </c>
      <c r="V16" s="16">
        <v>18992.607474192278</v>
      </c>
      <c r="W16" s="16">
        <v>19465.435884828214</v>
      </c>
      <c r="X16" s="16">
        <v>19943.437352774199</v>
      </c>
      <c r="Y16" s="16">
        <v>20426.65793131711</v>
      </c>
      <c r="Z16" s="16">
        <v>20915.144045241177</v>
      </c>
      <c r="AA16" s="16">
        <v>21408.942493578885</v>
      </c>
      <c r="AB16" s="16">
        <v>21908.100453259889</v>
      </c>
    </row>
    <row r="17" spans="7:28" x14ac:dyDescent="0.25">
      <c r="G17" s="13">
        <v>1600000</v>
      </c>
      <c r="H17" s="16">
        <v>13750.668670595856</v>
      </c>
      <c r="I17" s="16">
        <v>14182.710922954604</v>
      </c>
      <c r="J17" s="16">
        <v>14619.62336466345</v>
      </c>
      <c r="K17" s="16">
        <v>15061.449873654637</v>
      </c>
      <c r="L17" s="16">
        <v>15508.234684269875</v>
      </c>
      <c r="M17" s="16">
        <v>15960.022389870137</v>
      </c>
      <c r="N17" s="16">
        <v>16416.857946074568</v>
      </c>
      <c r="O17" s="16">
        <v>16878.786673187278</v>
      </c>
      <c r="P17" s="16">
        <v>17345.854258360341</v>
      </c>
      <c r="Q17" s="16">
        <v>17818.106759659946</v>
      </c>
      <c r="R17" s="16">
        <v>18295.59060792625</v>
      </c>
      <c r="S17" s="16">
        <v>18778.352609761059</v>
      </c>
      <c r="T17" s="16">
        <v>19266.439951154869</v>
      </c>
      <c r="U17" s="16">
        <v>19759.900199164636</v>
      </c>
      <c r="V17" s="16">
        <v>20258.781305804849</v>
      </c>
      <c r="W17" s="16">
        <v>20763.131610483862</v>
      </c>
      <c r="X17" s="16">
        <v>21272.99984295899</v>
      </c>
      <c r="Y17" s="16">
        <v>21788.435126738157</v>
      </c>
      <c r="Z17" s="16">
        <v>22309.486981590278</v>
      </c>
      <c r="AA17" s="16">
        <v>22836.205326484051</v>
      </c>
      <c r="AB17" s="16">
        <v>23368.640483477153</v>
      </c>
    </row>
    <row r="18" spans="7:28" x14ac:dyDescent="0.25">
      <c r="G18" s="13">
        <v>1700000</v>
      </c>
      <c r="H18" s="16">
        <v>14610.085462507792</v>
      </c>
      <c r="I18" s="16">
        <v>15069.130355638918</v>
      </c>
      <c r="J18" s="16">
        <v>15533.349824954756</v>
      </c>
      <c r="K18" s="16">
        <v>16002.79049075814</v>
      </c>
      <c r="L18" s="16">
        <v>16477.499352036975</v>
      </c>
      <c r="M18" s="16">
        <v>16957.523789236788</v>
      </c>
      <c r="N18" s="16">
        <v>17442.911567703821</v>
      </c>
      <c r="O18" s="16">
        <v>17933.710840261541</v>
      </c>
      <c r="P18" s="16">
        <v>18429.970149507746</v>
      </c>
      <c r="Q18" s="16">
        <v>18931.738432139158</v>
      </c>
      <c r="R18" s="16">
        <v>19439.06502092164</v>
      </c>
      <c r="S18" s="16">
        <v>19951.99964787066</v>
      </c>
      <c r="T18" s="16">
        <v>20470.592448101845</v>
      </c>
      <c r="U18" s="16">
        <v>20994.893961612135</v>
      </c>
      <c r="V18" s="16">
        <v>21524.955137417652</v>
      </c>
      <c r="W18" s="16">
        <v>22060.827336139046</v>
      </c>
      <c r="X18" s="16">
        <v>22602.562333143316</v>
      </c>
      <c r="Y18" s="16">
        <v>23150.21232215967</v>
      </c>
      <c r="Z18" s="16">
        <v>23703.829917939845</v>
      </c>
      <c r="AA18" s="16">
        <v>24263.468159389682</v>
      </c>
      <c r="AB18" s="16">
        <v>24829.180513694417</v>
      </c>
    </row>
    <row r="19" spans="7:28" x14ac:dyDescent="0.25">
      <c r="G19" s="13">
        <v>1800000</v>
      </c>
      <c r="H19" s="16">
        <v>15469.502254420426</v>
      </c>
      <c r="I19" s="16">
        <v>15955.549788323697</v>
      </c>
      <c r="J19" s="16">
        <v>16447.076285246294</v>
      </c>
      <c r="K19" s="16">
        <v>16944.131107861642</v>
      </c>
      <c r="L19" s="16">
        <v>17446.764019804075</v>
      </c>
      <c r="M19" s="16">
        <v>17955.025188603904</v>
      </c>
      <c r="N19" s="16">
        <v>18468.965189333539</v>
      </c>
      <c r="O19" s="16">
        <v>18988.635007335339</v>
      </c>
      <c r="P19" s="16">
        <v>19514.086040655151</v>
      </c>
      <c r="Q19" s="16">
        <v>20045.370104617905</v>
      </c>
      <c r="R19" s="16">
        <v>20582.539433916565</v>
      </c>
      <c r="S19" s="16">
        <v>21125.646685980726</v>
      </c>
      <c r="T19" s="16">
        <v>21674.74494504882</v>
      </c>
      <c r="U19" s="16">
        <v>22229.8877240601</v>
      </c>
      <c r="V19" s="16">
        <v>22791.128969030455</v>
      </c>
      <c r="W19" s="16">
        <v>23358.523061794229</v>
      </c>
      <c r="X19" s="16">
        <v>23932.124823328573</v>
      </c>
      <c r="Y19" s="16">
        <v>24511.989517580718</v>
      </c>
      <c r="Z19" s="16">
        <v>25098.172854288947</v>
      </c>
      <c r="AA19" s="16">
        <v>25690.730992294848</v>
      </c>
      <c r="AB19" s="16">
        <v>26289.720543911681</v>
      </c>
    </row>
    <row r="20" spans="7:28" x14ac:dyDescent="0.25">
      <c r="G20" s="13">
        <v>1900000</v>
      </c>
      <c r="H20" s="16">
        <v>16328.919046332594</v>
      </c>
      <c r="I20" s="16">
        <v>16841.969221008942</v>
      </c>
      <c r="J20" s="16">
        <v>17360.802745537832</v>
      </c>
      <c r="K20" s="16">
        <v>17885.471724965144</v>
      </c>
      <c r="L20" s="16">
        <v>18416.02868757071</v>
      </c>
      <c r="M20" s="16">
        <v>18952.526587970555</v>
      </c>
      <c r="N20" s="16">
        <v>19495.018810963258</v>
      </c>
      <c r="O20" s="16">
        <v>20043.559174410067</v>
      </c>
      <c r="P20" s="16">
        <v>20598.201931803022</v>
      </c>
      <c r="Q20" s="16">
        <v>21159.001777096186</v>
      </c>
      <c r="R20" s="16">
        <v>21726.013846911956</v>
      </c>
      <c r="S20" s="16">
        <v>22299.293724090792</v>
      </c>
      <c r="T20" s="16">
        <v>22878.897441996261</v>
      </c>
      <c r="U20" s="16">
        <v>23464.881486508064</v>
      </c>
      <c r="V20" s="16">
        <v>24057.302800643258</v>
      </c>
      <c r="W20" s="16">
        <v>24656.218787449412</v>
      </c>
      <c r="X20" s="16">
        <v>25261.687313513365</v>
      </c>
      <c r="Y20" s="16">
        <v>25873.766713001765</v>
      </c>
      <c r="Z20" s="16">
        <v>26492.515790638514</v>
      </c>
      <c r="AA20" s="16">
        <v>27117.993825200014</v>
      </c>
      <c r="AB20" s="16">
        <v>27750.26057412941</v>
      </c>
    </row>
    <row r="21" spans="7:28" x14ac:dyDescent="0.25">
      <c r="G21" s="13">
        <v>2000000</v>
      </c>
      <c r="H21" s="16">
        <v>17188.335838244762</v>
      </c>
      <c r="I21" s="16">
        <v>17728.388653693255</v>
      </c>
      <c r="J21" s="16">
        <v>18274.529205829371</v>
      </c>
      <c r="K21" s="16">
        <v>18826.81234206818</v>
      </c>
      <c r="L21" s="16">
        <v>19385.293355337344</v>
      </c>
      <c r="M21" s="16">
        <v>19950.027987337671</v>
      </c>
      <c r="N21" s="16">
        <v>20521.072432592977</v>
      </c>
      <c r="O21" s="16">
        <v>21098.483341483865</v>
      </c>
      <c r="P21" s="16">
        <v>21682.317822950426</v>
      </c>
      <c r="Q21" s="16">
        <v>22272.633449574932</v>
      </c>
      <c r="R21" s="16">
        <v>22869.488259907346</v>
      </c>
      <c r="S21" s="16">
        <v>23472.940762201324</v>
      </c>
      <c r="T21" s="16">
        <v>24083.049938943237</v>
      </c>
      <c r="U21" s="16">
        <v>24699.875248955563</v>
      </c>
      <c r="V21" s="16">
        <v>25323.476632256526</v>
      </c>
      <c r="W21" s="16">
        <v>25953.914513105061</v>
      </c>
      <c r="X21" s="16">
        <v>26591.249803698622</v>
      </c>
      <c r="Y21" s="16">
        <v>27235.543908422813</v>
      </c>
      <c r="Z21" s="16">
        <v>27886.858726988081</v>
      </c>
      <c r="AA21" s="16">
        <v>28545.256658105645</v>
      </c>
      <c r="AB21" s="16">
        <v>29210.800604346208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Parametreler</vt:lpstr>
      <vt:lpstr>Hesaplamalar</vt:lpstr>
      <vt:lpstr>Senaryolar</vt:lpstr>
      <vt:lpstr>birikim</vt:lpstr>
      <vt:lpstr>gfaiz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2024-05-08T10:24:29Z</dcterms:modified>
</cp:coreProperties>
</file>