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38 muafiyetli faiz karşılaştırma\"/>
    </mc:Choice>
  </mc:AlternateContent>
  <xr:revisionPtr revIDLastSave="0" documentId="13_ncr:1_{CE5795FA-3DAA-4775-A7D0-218E663D780D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Senaryolar" sheetId="6" r:id="rId1"/>
    <sheet name="Hesaplama" sheetId="2" r:id="rId2"/>
    <sheet name="A Bankası" sheetId="3" r:id="rId3"/>
    <sheet name="B Bankası" sheetId="4" r:id="rId4"/>
    <sheet name="C Bankası" sheetId="5" r:id="rId5"/>
  </sheets>
  <definedNames>
    <definedName name="solver_adj" localSheetId="0" hidden="1">Senaryolar!$B$5:$B$7</definedName>
    <definedName name="solver_cvg" localSheetId="0" hidden="1">0.00001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Senaryolar!$B$5:$B$7</definedName>
    <definedName name="solver_lhs2" localSheetId="0" hidden="1">Senaryolar!$B$8</definedName>
    <definedName name="solver_lhs3" localSheetId="0" hidden="1">Senaryolar!$C$7</definedName>
    <definedName name="solver_lhs4" localSheetId="0" hidden="1">Senaryolar!$C$7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Senaryolar!$G$8</definedName>
    <definedName name="solver_pre" localSheetId="0" hidden="1">0.00001</definedName>
    <definedName name="solver_rbv" localSheetId="0" hidden="1">1</definedName>
    <definedName name="solver_rel1" localSheetId="0" hidden="1">4</definedName>
    <definedName name="solver_rel2" localSheetId="0" hidden="1">2</definedName>
    <definedName name="solver_rel3" localSheetId="0" hidden="1">3</definedName>
    <definedName name="solver_rel4" localSheetId="0" hidden="1">3</definedName>
    <definedName name="solver_rhs1" localSheetId="0" hidden="1">"integer"</definedName>
    <definedName name="solver_rhs2" localSheetId="0" hidden="1">100</definedName>
    <definedName name="solver_rhs3" localSheetId="0" hidden="1">7500</definedName>
    <definedName name="solver_rhs4" localSheetId="0" hidden="1">7500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6" l="1"/>
  <c r="F6" i="6"/>
  <c r="F5" i="6"/>
  <c r="C6" i="6"/>
  <c r="C7" i="6"/>
  <c r="C5" i="6"/>
  <c r="B8" i="6"/>
  <c r="K2" i="2"/>
  <c r="K3" i="2" s="1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312" i="2" s="1"/>
  <c r="K313" i="2" s="1"/>
  <c r="K314" i="2" s="1"/>
  <c r="K315" i="2" s="1"/>
  <c r="K316" i="2" s="1"/>
  <c r="K317" i="2" s="1"/>
  <c r="K318" i="2" s="1"/>
  <c r="K319" i="2" s="1"/>
  <c r="K320" i="2" s="1"/>
  <c r="K321" i="2" s="1"/>
  <c r="K322" i="2" s="1"/>
  <c r="K323" i="2" s="1"/>
  <c r="K324" i="2" s="1"/>
  <c r="K325" i="2" s="1"/>
  <c r="K326" i="2" s="1"/>
  <c r="K327" i="2" s="1"/>
  <c r="K328" i="2" s="1"/>
  <c r="K329" i="2" s="1"/>
  <c r="K330" i="2" s="1"/>
  <c r="K331" i="2" s="1"/>
  <c r="K332" i="2" s="1"/>
  <c r="K333" i="2" s="1"/>
  <c r="K334" i="2" s="1"/>
  <c r="K335" i="2" s="1"/>
  <c r="K336" i="2" s="1"/>
  <c r="K337" i="2" s="1"/>
  <c r="K338" i="2" s="1"/>
  <c r="K339" i="2" s="1"/>
  <c r="K340" i="2" s="1"/>
  <c r="K341" i="2" s="1"/>
  <c r="K342" i="2" s="1"/>
  <c r="K343" i="2" s="1"/>
  <c r="K344" i="2" s="1"/>
  <c r="K345" i="2" s="1"/>
  <c r="K346" i="2" s="1"/>
  <c r="K347" i="2" s="1"/>
  <c r="K348" i="2" s="1"/>
  <c r="K349" i="2" s="1"/>
  <c r="K350" i="2" s="1"/>
  <c r="K351" i="2" s="1"/>
  <c r="K352" i="2" s="1"/>
  <c r="K353" i="2" s="1"/>
  <c r="K354" i="2" s="1"/>
  <c r="K355" i="2" s="1"/>
  <c r="K356" i="2" s="1"/>
  <c r="K357" i="2" s="1"/>
  <c r="K358" i="2" s="1"/>
  <c r="K359" i="2" s="1"/>
  <c r="K360" i="2" s="1"/>
  <c r="K361" i="2" s="1"/>
  <c r="K362" i="2" s="1"/>
  <c r="K363" i="2" s="1"/>
  <c r="K364" i="2" s="1"/>
  <c r="K365" i="2" s="1"/>
  <c r="K366" i="2" s="1"/>
  <c r="K367" i="2" s="1"/>
  <c r="B17" i="2" s="1"/>
  <c r="L2" i="2"/>
  <c r="L3" i="2" s="1"/>
  <c r="L4" i="2" s="1"/>
  <c r="L5" i="2" s="1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L90" i="2" s="1"/>
  <c r="L91" i="2" s="1"/>
  <c r="L92" i="2" s="1"/>
  <c r="L93" i="2" s="1"/>
  <c r="L94" i="2" s="1"/>
  <c r="L95" i="2" s="1"/>
  <c r="L96" i="2" s="1"/>
  <c r="L97" i="2" s="1"/>
  <c r="L98" i="2" s="1"/>
  <c r="L99" i="2" s="1"/>
  <c r="L100" i="2" s="1"/>
  <c r="L101" i="2" s="1"/>
  <c r="L102" i="2" s="1"/>
  <c r="L103" i="2" s="1"/>
  <c r="L104" i="2" s="1"/>
  <c r="L105" i="2" s="1"/>
  <c r="L106" i="2" s="1"/>
  <c r="L107" i="2" s="1"/>
  <c r="L108" i="2" s="1"/>
  <c r="L109" i="2" s="1"/>
  <c r="L110" i="2" s="1"/>
  <c r="L111" i="2" s="1"/>
  <c r="L112" i="2" s="1"/>
  <c r="L113" i="2" s="1"/>
  <c r="L114" i="2" s="1"/>
  <c r="L115" i="2" s="1"/>
  <c r="L116" i="2" s="1"/>
  <c r="L117" i="2" s="1"/>
  <c r="L118" i="2" s="1"/>
  <c r="L119" i="2" s="1"/>
  <c r="L120" i="2" s="1"/>
  <c r="L121" i="2" s="1"/>
  <c r="L122" i="2" s="1"/>
  <c r="L123" i="2" s="1"/>
  <c r="L124" i="2" s="1"/>
  <c r="L125" i="2" s="1"/>
  <c r="L126" i="2" s="1"/>
  <c r="L127" i="2" s="1"/>
  <c r="L128" i="2" s="1"/>
  <c r="L129" i="2" s="1"/>
  <c r="L130" i="2" s="1"/>
  <c r="L131" i="2" s="1"/>
  <c r="L132" i="2" s="1"/>
  <c r="L133" i="2" s="1"/>
  <c r="L134" i="2" s="1"/>
  <c r="L135" i="2" s="1"/>
  <c r="L136" i="2" s="1"/>
  <c r="L137" i="2" s="1"/>
  <c r="L138" i="2" s="1"/>
  <c r="L139" i="2" s="1"/>
  <c r="L140" i="2" s="1"/>
  <c r="L141" i="2" s="1"/>
  <c r="L142" i="2" s="1"/>
  <c r="L143" i="2" s="1"/>
  <c r="L144" i="2" s="1"/>
  <c r="L145" i="2" s="1"/>
  <c r="L146" i="2" s="1"/>
  <c r="L147" i="2" s="1"/>
  <c r="L148" i="2" s="1"/>
  <c r="L149" i="2" s="1"/>
  <c r="L150" i="2" s="1"/>
  <c r="L151" i="2" s="1"/>
  <c r="L152" i="2" s="1"/>
  <c r="L153" i="2" s="1"/>
  <c r="L154" i="2" s="1"/>
  <c r="L155" i="2" s="1"/>
  <c r="L156" i="2" s="1"/>
  <c r="L157" i="2" s="1"/>
  <c r="L158" i="2" s="1"/>
  <c r="L159" i="2" s="1"/>
  <c r="L160" i="2" s="1"/>
  <c r="L161" i="2" s="1"/>
  <c r="L162" i="2" s="1"/>
  <c r="L163" i="2" s="1"/>
  <c r="L164" i="2" s="1"/>
  <c r="L165" i="2" s="1"/>
  <c r="L166" i="2" s="1"/>
  <c r="L167" i="2" s="1"/>
  <c r="L168" i="2" s="1"/>
  <c r="L169" i="2" s="1"/>
  <c r="L170" i="2" s="1"/>
  <c r="L171" i="2" s="1"/>
  <c r="L172" i="2" s="1"/>
  <c r="L173" i="2" s="1"/>
  <c r="L174" i="2" s="1"/>
  <c r="L175" i="2" s="1"/>
  <c r="L176" i="2" s="1"/>
  <c r="L177" i="2" s="1"/>
  <c r="L178" i="2" s="1"/>
  <c r="L179" i="2" s="1"/>
  <c r="L180" i="2" s="1"/>
  <c r="L181" i="2" s="1"/>
  <c r="L182" i="2" s="1"/>
  <c r="L183" i="2" s="1"/>
  <c r="L184" i="2" s="1"/>
  <c r="L185" i="2" s="1"/>
  <c r="L186" i="2" s="1"/>
  <c r="L187" i="2" s="1"/>
  <c r="L188" i="2" s="1"/>
  <c r="L189" i="2" s="1"/>
  <c r="L190" i="2" s="1"/>
  <c r="L191" i="2" s="1"/>
  <c r="L192" i="2" s="1"/>
  <c r="L193" i="2" s="1"/>
  <c r="L194" i="2" s="1"/>
  <c r="L195" i="2" s="1"/>
  <c r="L196" i="2" s="1"/>
  <c r="L197" i="2" s="1"/>
  <c r="L198" i="2" s="1"/>
  <c r="L199" i="2" s="1"/>
  <c r="L200" i="2" s="1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L211" i="2" s="1"/>
  <c r="L212" i="2" s="1"/>
  <c r="L213" i="2" s="1"/>
  <c r="L214" i="2" s="1"/>
  <c r="L215" i="2" s="1"/>
  <c r="L216" i="2" s="1"/>
  <c r="L217" i="2" s="1"/>
  <c r="L218" i="2" s="1"/>
  <c r="L219" i="2" s="1"/>
  <c r="L220" i="2" s="1"/>
  <c r="L221" i="2" s="1"/>
  <c r="L222" i="2" s="1"/>
  <c r="L223" i="2" s="1"/>
  <c r="L224" i="2" s="1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L235" i="2" s="1"/>
  <c r="L236" i="2" s="1"/>
  <c r="L237" i="2" s="1"/>
  <c r="L238" i="2" s="1"/>
  <c r="L239" i="2" s="1"/>
  <c r="L240" i="2" s="1"/>
  <c r="L241" i="2" s="1"/>
  <c r="L242" i="2" s="1"/>
  <c r="L243" i="2" s="1"/>
  <c r="L244" i="2" s="1"/>
  <c r="L245" i="2" s="1"/>
  <c r="L246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L258" i="2" s="1"/>
  <c r="L259" i="2" s="1"/>
  <c r="L260" i="2" s="1"/>
  <c r="L261" i="2" s="1"/>
  <c r="L262" i="2" s="1"/>
  <c r="L263" i="2" s="1"/>
  <c r="L264" i="2" s="1"/>
  <c r="L265" i="2" s="1"/>
  <c r="L266" i="2" s="1"/>
  <c r="L267" i="2" s="1"/>
  <c r="L268" i="2" s="1"/>
  <c r="L269" i="2" s="1"/>
  <c r="L270" i="2" s="1"/>
  <c r="L271" i="2" s="1"/>
  <c r="L272" i="2" s="1"/>
  <c r="L273" i="2" s="1"/>
  <c r="L274" i="2" s="1"/>
  <c r="L275" i="2" s="1"/>
  <c r="L276" i="2" s="1"/>
  <c r="L277" i="2" s="1"/>
  <c r="L278" i="2" s="1"/>
  <c r="L279" i="2" s="1"/>
  <c r="L280" i="2" s="1"/>
  <c r="L281" i="2" s="1"/>
  <c r="L282" i="2" s="1"/>
  <c r="L283" i="2" s="1"/>
  <c r="L284" i="2" s="1"/>
  <c r="L285" i="2" s="1"/>
  <c r="L286" i="2" s="1"/>
  <c r="L287" i="2" s="1"/>
  <c r="L288" i="2" s="1"/>
  <c r="L289" i="2" s="1"/>
  <c r="L290" i="2" s="1"/>
  <c r="L291" i="2" s="1"/>
  <c r="L292" i="2" s="1"/>
  <c r="L293" i="2" s="1"/>
  <c r="L294" i="2" s="1"/>
  <c r="L295" i="2" s="1"/>
  <c r="L296" i="2" s="1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L307" i="2" s="1"/>
  <c r="L308" i="2" s="1"/>
  <c r="L309" i="2" s="1"/>
  <c r="L310" i="2" s="1"/>
  <c r="L311" i="2" s="1"/>
  <c r="L312" i="2" s="1"/>
  <c r="L313" i="2" s="1"/>
  <c r="L314" i="2" s="1"/>
  <c r="L315" i="2" s="1"/>
  <c r="L316" i="2" s="1"/>
  <c r="L317" i="2" s="1"/>
  <c r="L318" i="2" s="1"/>
  <c r="L319" i="2" s="1"/>
  <c r="L320" i="2" s="1"/>
  <c r="L321" i="2" s="1"/>
  <c r="L322" i="2" s="1"/>
  <c r="L323" i="2" s="1"/>
  <c r="L324" i="2" s="1"/>
  <c r="L325" i="2" s="1"/>
  <c r="L326" i="2" s="1"/>
  <c r="L327" i="2" s="1"/>
  <c r="L328" i="2" s="1"/>
  <c r="L329" i="2" s="1"/>
  <c r="L330" i="2" s="1"/>
  <c r="L331" i="2" s="1"/>
  <c r="L332" i="2" s="1"/>
  <c r="L333" i="2" s="1"/>
  <c r="L334" i="2" s="1"/>
  <c r="L335" i="2" s="1"/>
  <c r="L336" i="2" s="1"/>
  <c r="L337" i="2" s="1"/>
  <c r="L338" i="2" s="1"/>
  <c r="L339" i="2" s="1"/>
  <c r="L340" i="2" s="1"/>
  <c r="L341" i="2" s="1"/>
  <c r="L342" i="2" s="1"/>
  <c r="L343" i="2" s="1"/>
  <c r="L344" i="2" s="1"/>
  <c r="L345" i="2" s="1"/>
  <c r="L346" i="2" s="1"/>
  <c r="L347" i="2" s="1"/>
  <c r="L348" i="2" s="1"/>
  <c r="L349" i="2" s="1"/>
  <c r="L350" i="2" s="1"/>
  <c r="L351" i="2" s="1"/>
  <c r="L352" i="2" s="1"/>
  <c r="L353" i="2" s="1"/>
  <c r="L354" i="2" s="1"/>
  <c r="L355" i="2" s="1"/>
  <c r="L356" i="2" s="1"/>
  <c r="L357" i="2" s="1"/>
  <c r="L358" i="2" s="1"/>
  <c r="L359" i="2" s="1"/>
  <c r="L360" i="2" s="1"/>
  <c r="L361" i="2" s="1"/>
  <c r="L362" i="2" s="1"/>
  <c r="L363" i="2" s="1"/>
  <c r="L364" i="2" s="1"/>
  <c r="L365" i="2" s="1"/>
  <c r="L366" i="2" s="1"/>
  <c r="L367" i="2" s="1"/>
  <c r="C17" i="2" s="1"/>
  <c r="J2" i="2"/>
  <c r="J3" i="2" s="1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79" i="2" s="1"/>
  <c r="J180" i="2" s="1"/>
  <c r="J181" i="2" s="1"/>
  <c r="J182" i="2" s="1"/>
  <c r="J183" i="2" s="1"/>
  <c r="J184" i="2" s="1"/>
  <c r="J185" i="2" s="1"/>
  <c r="J186" i="2" s="1"/>
  <c r="J187" i="2" s="1"/>
  <c r="J188" i="2" s="1"/>
  <c r="J189" i="2" s="1"/>
  <c r="J190" i="2" s="1"/>
  <c r="J191" i="2" s="1"/>
  <c r="J192" i="2" s="1"/>
  <c r="J193" i="2" s="1"/>
  <c r="J194" i="2" s="1"/>
  <c r="J195" i="2" s="1"/>
  <c r="J196" i="2" s="1"/>
  <c r="J197" i="2" s="1"/>
  <c r="J198" i="2" s="1"/>
  <c r="J199" i="2" s="1"/>
  <c r="J200" i="2" s="1"/>
  <c r="J201" i="2" s="1"/>
  <c r="J202" i="2" s="1"/>
  <c r="J203" i="2" s="1"/>
  <c r="J204" i="2" s="1"/>
  <c r="J205" i="2" s="1"/>
  <c r="J206" i="2" s="1"/>
  <c r="J207" i="2" s="1"/>
  <c r="J208" i="2" s="1"/>
  <c r="J209" i="2" s="1"/>
  <c r="J210" i="2" s="1"/>
  <c r="J211" i="2" s="1"/>
  <c r="J212" i="2" s="1"/>
  <c r="J213" i="2" s="1"/>
  <c r="J214" i="2" s="1"/>
  <c r="J215" i="2" s="1"/>
  <c r="J216" i="2" s="1"/>
  <c r="J217" i="2" s="1"/>
  <c r="J218" i="2" s="1"/>
  <c r="J219" i="2" s="1"/>
  <c r="J220" i="2" s="1"/>
  <c r="J221" i="2" s="1"/>
  <c r="J222" i="2" s="1"/>
  <c r="J223" i="2" s="1"/>
  <c r="J224" i="2" s="1"/>
  <c r="J225" i="2" s="1"/>
  <c r="J226" i="2" s="1"/>
  <c r="J227" i="2" s="1"/>
  <c r="J228" i="2" s="1"/>
  <c r="J229" i="2" s="1"/>
  <c r="J230" i="2" s="1"/>
  <c r="J231" i="2" s="1"/>
  <c r="J232" i="2" s="1"/>
  <c r="J233" i="2" s="1"/>
  <c r="J234" i="2" s="1"/>
  <c r="J235" i="2" s="1"/>
  <c r="J236" i="2" s="1"/>
  <c r="J237" i="2" s="1"/>
  <c r="J238" i="2" s="1"/>
  <c r="J239" i="2" s="1"/>
  <c r="J240" i="2" s="1"/>
  <c r="J241" i="2" s="1"/>
  <c r="J242" i="2" s="1"/>
  <c r="J243" i="2" s="1"/>
  <c r="J244" i="2" s="1"/>
  <c r="J245" i="2" s="1"/>
  <c r="J246" i="2" s="1"/>
  <c r="J247" i="2" s="1"/>
  <c r="J248" i="2" s="1"/>
  <c r="J249" i="2" s="1"/>
  <c r="J250" i="2" s="1"/>
  <c r="J251" i="2" s="1"/>
  <c r="J252" i="2" s="1"/>
  <c r="J253" i="2" s="1"/>
  <c r="J254" i="2" s="1"/>
  <c r="J255" i="2" s="1"/>
  <c r="J256" i="2" s="1"/>
  <c r="J257" i="2" s="1"/>
  <c r="J258" i="2" s="1"/>
  <c r="J259" i="2" s="1"/>
  <c r="J260" i="2" s="1"/>
  <c r="J261" i="2" s="1"/>
  <c r="J262" i="2" s="1"/>
  <c r="J263" i="2" s="1"/>
  <c r="J264" i="2" s="1"/>
  <c r="J265" i="2" s="1"/>
  <c r="J266" i="2" s="1"/>
  <c r="J267" i="2" s="1"/>
  <c r="J268" i="2" s="1"/>
  <c r="J269" i="2" s="1"/>
  <c r="J270" i="2" s="1"/>
  <c r="J271" i="2" s="1"/>
  <c r="J272" i="2" s="1"/>
  <c r="J273" i="2" s="1"/>
  <c r="J274" i="2" s="1"/>
  <c r="J275" i="2" s="1"/>
  <c r="J276" i="2" s="1"/>
  <c r="J277" i="2" s="1"/>
  <c r="J278" i="2" s="1"/>
  <c r="J279" i="2" s="1"/>
  <c r="J280" i="2" s="1"/>
  <c r="J281" i="2" s="1"/>
  <c r="J282" i="2" s="1"/>
  <c r="J283" i="2" s="1"/>
  <c r="J284" i="2" s="1"/>
  <c r="J285" i="2" s="1"/>
  <c r="J286" i="2" s="1"/>
  <c r="J287" i="2" s="1"/>
  <c r="J288" i="2" s="1"/>
  <c r="J289" i="2" s="1"/>
  <c r="J290" i="2" s="1"/>
  <c r="J291" i="2" s="1"/>
  <c r="J292" i="2" s="1"/>
  <c r="J293" i="2" s="1"/>
  <c r="J294" i="2" s="1"/>
  <c r="J295" i="2" s="1"/>
  <c r="J296" i="2" s="1"/>
  <c r="J297" i="2" s="1"/>
  <c r="J298" i="2" s="1"/>
  <c r="J299" i="2" s="1"/>
  <c r="J300" i="2" s="1"/>
  <c r="J301" i="2" s="1"/>
  <c r="J302" i="2" s="1"/>
  <c r="J303" i="2" s="1"/>
  <c r="J304" i="2" s="1"/>
  <c r="J305" i="2" s="1"/>
  <c r="J306" i="2" s="1"/>
  <c r="J307" i="2" s="1"/>
  <c r="J308" i="2" s="1"/>
  <c r="J309" i="2" s="1"/>
  <c r="J310" i="2" s="1"/>
  <c r="J311" i="2" s="1"/>
  <c r="J312" i="2" s="1"/>
  <c r="J313" i="2" s="1"/>
  <c r="J314" i="2" s="1"/>
  <c r="J315" i="2" s="1"/>
  <c r="J316" i="2" s="1"/>
  <c r="J317" i="2" s="1"/>
  <c r="J318" i="2" s="1"/>
  <c r="J319" i="2" s="1"/>
  <c r="J320" i="2" s="1"/>
  <c r="J321" i="2" s="1"/>
  <c r="J322" i="2" s="1"/>
  <c r="J323" i="2" s="1"/>
  <c r="J324" i="2" s="1"/>
  <c r="J325" i="2" s="1"/>
  <c r="J326" i="2" s="1"/>
  <c r="J327" i="2" s="1"/>
  <c r="J328" i="2" s="1"/>
  <c r="J329" i="2" s="1"/>
  <c r="J330" i="2" s="1"/>
  <c r="J331" i="2" s="1"/>
  <c r="J332" i="2" s="1"/>
  <c r="J333" i="2" s="1"/>
  <c r="J334" i="2" s="1"/>
  <c r="J335" i="2" s="1"/>
  <c r="J336" i="2" s="1"/>
  <c r="J337" i="2" s="1"/>
  <c r="J338" i="2" s="1"/>
  <c r="J339" i="2" s="1"/>
  <c r="J340" i="2" s="1"/>
  <c r="J341" i="2" s="1"/>
  <c r="J342" i="2" s="1"/>
  <c r="J343" i="2" s="1"/>
  <c r="J344" i="2" s="1"/>
  <c r="J345" i="2" s="1"/>
  <c r="J346" i="2" s="1"/>
  <c r="J347" i="2" s="1"/>
  <c r="J348" i="2" s="1"/>
  <c r="J349" i="2" s="1"/>
  <c r="J350" i="2" s="1"/>
  <c r="J351" i="2" s="1"/>
  <c r="J352" i="2" s="1"/>
  <c r="J353" i="2" s="1"/>
  <c r="J354" i="2" s="1"/>
  <c r="J355" i="2" s="1"/>
  <c r="J356" i="2" s="1"/>
  <c r="J357" i="2" s="1"/>
  <c r="J358" i="2" s="1"/>
  <c r="J359" i="2" s="1"/>
  <c r="J360" i="2" s="1"/>
  <c r="J361" i="2" s="1"/>
  <c r="J362" i="2" s="1"/>
  <c r="J363" i="2" s="1"/>
  <c r="J364" i="2" s="1"/>
  <c r="J365" i="2" s="1"/>
  <c r="J366" i="2" s="1"/>
  <c r="J367" i="2" s="1"/>
  <c r="A17" i="2" s="1"/>
  <c r="I2" i="2" a="1"/>
  <c r="I2" i="2" s="1"/>
  <c r="D12" i="2" a="1"/>
  <c r="B7" i="2" a="1"/>
  <c r="D11" i="2" a="1"/>
  <c r="C13" i="2" a="1"/>
  <c r="E7" i="6" a="1"/>
  <c r="C6" i="2" a="1"/>
  <c r="D5" i="2" a="1"/>
  <c r="C5" i="2" a="1"/>
  <c r="B6" i="2" a="1"/>
  <c r="D13" i="2" a="1"/>
  <c r="B5" i="2" a="1"/>
  <c r="C12" i="2" a="1"/>
  <c r="C11" i="2" a="1"/>
  <c r="B12" i="2" a="1"/>
  <c r="B13" i="2" a="1"/>
  <c r="B11" i="2" a="1"/>
  <c r="D6" i="2" a="1"/>
  <c r="E6" i="6" a="1"/>
  <c r="C7" i="2" a="1"/>
  <c r="D7" i="2" a="1"/>
  <c r="E5" i="6" a="1"/>
  <c r="D5" i="6" a="1"/>
  <c r="D6" i="6" a="1"/>
  <c r="D7" i="6" a="1"/>
  <c r="E7" i="6" l="1"/>
  <c r="E6" i="6"/>
  <c r="E5" i="6"/>
  <c r="D5" i="6"/>
  <c r="D7" i="6"/>
  <c r="D6" i="6"/>
  <c r="D13" i="2"/>
  <c r="D12" i="2"/>
  <c r="D11" i="2"/>
  <c r="C13" i="2"/>
  <c r="C12" i="2"/>
  <c r="C11" i="2"/>
  <c r="B13" i="2"/>
  <c r="B12" i="2"/>
  <c r="B11" i="2"/>
  <c r="C6" i="2"/>
  <c r="D7" i="2"/>
  <c r="C7" i="2"/>
  <c r="D6" i="2"/>
  <c r="D5" i="2"/>
  <c r="C5" i="2"/>
  <c r="B7" i="2"/>
  <c r="B6" i="2"/>
  <c r="B5" i="2"/>
  <c r="G5" i="6" l="1"/>
  <c r="G6" i="6"/>
  <c r="G7" i="6"/>
  <c r="F13" i="2"/>
  <c r="E13" i="2"/>
  <c r="F11" i="2"/>
  <c r="E11" i="2"/>
  <c r="F12" i="2"/>
  <c r="E12" i="2"/>
  <c r="F6" i="2"/>
  <c r="E6" i="2"/>
  <c r="F7" i="2"/>
  <c r="E7" i="2"/>
  <c r="F5" i="2"/>
  <c r="E5" i="2"/>
  <c r="G8" i="6" l="1"/>
  <c r="D3" i="5"/>
  <c r="D4" i="5"/>
  <c r="D5" i="5"/>
  <c r="D6" i="5"/>
  <c r="D7" i="5"/>
  <c r="D8" i="5"/>
  <c r="D2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<sst xmlns="http://schemas.openxmlformats.org/spreadsheetml/2006/main" count="47" uniqueCount="19">
  <si>
    <t>Vadesiz Bakiye</t>
  </si>
  <si>
    <t>Hoş Geldin Faiz Oranı</t>
  </si>
  <si>
    <t>Standart Faiz Oranı</t>
  </si>
  <si>
    <t>Birikim</t>
  </si>
  <si>
    <t>Bakiye Alt Sınır</t>
  </si>
  <si>
    <t>Günlük Faiz Getirisi</t>
  </si>
  <si>
    <t>A Bankası</t>
  </si>
  <si>
    <t>B Bankası</t>
  </si>
  <si>
    <t>C Bankası</t>
  </si>
  <si>
    <t>Gün</t>
  </si>
  <si>
    <t>Günlük Faiz Getirisi Hoş geldin</t>
  </si>
  <si>
    <t>A_bank</t>
  </si>
  <si>
    <t>B_bank</t>
  </si>
  <si>
    <t>C_bank</t>
  </si>
  <si>
    <t>Yıl Sonu Birikimler</t>
  </si>
  <si>
    <t>Yatırım</t>
  </si>
  <si>
    <t>Günlük Oransal Faiz Getirisi</t>
  </si>
  <si>
    <t>Tamamına Günlük Faiz Getirisi</t>
  </si>
  <si>
    <t>Yatırım Oranı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</si>
</sst>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₺-41F]* #,##0.00_-;\-[$₺-41F]* #,##0.00_-;_-[$₺-41F]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10" fontId="0" fillId="0" borderId="0" xfId="0" applyNumberFormat="1"/>
    <xf numFmtId="164" fontId="0" fillId="0" borderId="0" xfId="0" applyNumberFormat="1"/>
    <xf numFmtId="164" fontId="0" fillId="0" borderId="1" xfId="1" applyNumberFormat="1" applyFont="1" applyBorder="1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0" fontId="0" fillId="0" borderId="1" xfId="1" applyNumberFormat="1" applyFont="1" applyBorder="1"/>
    <xf numFmtId="9" fontId="0" fillId="0" borderId="0" xfId="0" applyNumberFormat="1"/>
    <xf numFmtId="1" fontId="0" fillId="0" borderId="1" xfId="1" applyNumberFormat="1" applyFont="1" applyBorder="1"/>
    <xf numFmtId="1" fontId="0" fillId="0" borderId="1" xfId="1" applyNumberFormat="1" applyFont="1" applyBorder="1" applyAlignment="1">
      <alignment horizontal="center"/>
    </xf>
    <xf numFmtId="164" fontId="0" fillId="3" borderId="2" xfId="0" applyNumberFormat="1" applyFill="1" applyBorder="1"/>
    <xf numFmtId="10" fontId="0" fillId="3" borderId="2" xfId="0" applyNumberFormat="1" applyFill="1" applyBorder="1"/>
    <xf numFmtId="164" fontId="0" fillId="0" borderId="2" xfId="0" applyNumberFormat="1" applyBorder="1"/>
    <xf numFmtId="10" fontId="0" fillId="0" borderId="2" xfId="0" applyNumberFormat="1" applyBorder="1"/>
    <xf numFmtId="10" fontId="0" fillId="3" borderId="2" xfId="1" applyNumberFormat="1" applyFont="1" applyFill="1" applyBorder="1"/>
    <xf numFmtId="10" fontId="0" fillId="0" borderId="2" xfId="1" applyNumberFormat="1" applyFont="1" applyBorder="1"/>
    <xf numFmtId="0" fontId="4" fillId="2" borderId="0" xfId="0" applyFont="1" applyFill="1"/>
    <xf numFmtId="1" fontId="0" fillId="0" borderId="1" xfId="0" applyNumberFormat="1" applyBorder="1"/>
    <xf numFmtId="164" fontId="5" fillId="0" borderId="0" xfId="0" applyNumberFormat="1" applyFont="1"/>
    <xf numFmtId="0" fontId="3" fillId="0" borderId="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[$₺-41F]* #,##0.00_-;\-[$₺-41F]* #,##0.00_-;_-[$₺-41F]* &quot;-&quot;??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[$₺-41F]* #,##0.00_-;\-[$₺-41F]* #,##0.00_-;_-[$₺-41F]* &quot;-&quot;??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[$₺-41F]* #,##0.00_-;\-[$₺-41F]* #,##0.00_-;_-[$₺-41F]* &quot;-&quot;??_-;_-@_-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[$₺-41F]* #,##0.00_-;\-[$₺-41F]* #,##0.00_-;_-[$₺-41F]* &quot;-&quot;??_-;_-@_-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[$₺-41F]* #,##0.00_-;\-[$₺-41F]* #,##0.00_-;_-[$₺-41F]* &quot;-&quot;??_-;_-@_-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[$₺-41F]* #,##0.00_-;\-[$₺-41F]* #,##0.00_-;_-[$₺-41F]* &quot;-&quot;??_-;_-@_-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A440BE-DBB1-453D-8A6C-CE6AC446D2D6}" name="A_bank" displayName="A_bank" ref="A1:D13" totalsRowShown="0" headerRowDxfId="18" dataDxfId="17" tableBorderDxfId="16">
  <autoFilter ref="A1:D13" xr:uid="{E0A440BE-DBB1-453D-8A6C-CE6AC446D2D6}"/>
  <tableColumns count="4">
    <tableColumn id="1" xr3:uid="{BE33D0B0-1545-49D1-AD9D-8AF5FDB3DB61}" name="Bakiye Alt Sınır" dataDxfId="15"/>
    <tableColumn id="2" xr3:uid="{2A4585F6-AA75-4CAC-9A68-4A818A6A57D8}" name="Vadesiz Bakiye" dataDxfId="14"/>
    <tableColumn id="3" xr3:uid="{85A6A7C3-0B9A-4B28-BB31-43B534EBDDD5}" name="Hoş Geldin Faiz Oranı" dataDxfId="13"/>
    <tableColumn id="4" xr3:uid="{6E4DCE98-9E12-4424-A706-C1C9A09F6157}" name="Standart Faiz Oranı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B37B30-761D-4353-8702-DF5E82B22606}" name="B_bank" displayName="B_bank" ref="A1:D13" totalsRowShown="0" headerRowDxfId="11" tableBorderDxfId="10">
  <autoFilter ref="A1:D13" xr:uid="{3CB37B30-761D-4353-8702-DF5E82B22606}"/>
  <tableColumns count="4">
    <tableColumn id="1" xr3:uid="{DE18AC1B-3AB1-48E6-A98F-F939C4556908}" name="Bakiye Alt Sınır" dataDxfId="9"/>
    <tableColumn id="2" xr3:uid="{C2B8F205-447F-478A-AB3E-679F537BCE03}" name="Vadesiz Bakiye" dataDxfId="8"/>
    <tableColumn id="3" xr3:uid="{2FB5819F-D3BA-44A1-A7C9-105C84BA4351}" name="Hoş Geldin Faiz Oranı" dataDxfId="7" dataCellStyle="Percent"/>
    <tableColumn id="4" xr3:uid="{01C18D8A-4FB5-4165-B2BF-86983496EC57}" name="Standart Faiz Oranı" dataDxfId="6" dataCellStyle="Perc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0C9C75-477F-4582-964E-D0BFB8BF5A4A}" name="C_bank" displayName="C_bank" ref="A1:D8" totalsRowShown="0" headerRowDxfId="5" tableBorderDxfId="4">
  <autoFilter ref="A1:D8" xr:uid="{430C9C75-477F-4582-964E-D0BFB8BF5A4A}"/>
  <tableColumns count="4">
    <tableColumn id="1" xr3:uid="{E5C9F6BA-3A84-4440-8232-AA1AE8F83C70}" name="Bakiye Alt Sınır" dataDxfId="3"/>
    <tableColumn id="2" xr3:uid="{1BF5AE81-8EB5-4FAD-A456-77B7CF6891CD}" name="Vadesiz Bakiye" dataDxfId="2"/>
    <tableColumn id="3" xr3:uid="{070442FE-0080-40C4-8D99-9705740452B1}" name="Hoş Geldin Faiz Oranı" dataDxfId="1" dataCellStyle="Percent"/>
    <tableColumn id="4" xr3:uid="{CB2D1C89-599B-4C4E-966A-905261F0B8AF}" name="Standart Faiz Oranı" dataDxfId="0" dataCellStyle="Percent">
      <calculatedColumnFormula>'C Bankası'!$C2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A3C04-1117-4567-88F6-4F4E3863C4F4}">
  <dimension ref="A1:K9"/>
  <sheetViews>
    <sheetView tabSelected="1" workbookViewId="0">
      <selection activeCell="B2" sqref="B2"/>
    </sheetView>
  </sheetViews>
  <sheetFormatPr defaultRowHeight="14.75" x14ac:dyDescent="0.75"/>
  <cols>
    <col min="1" max="1" width="9.26953125" bestFit="1" customWidth="1"/>
    <col min="2" max="2" width="16.26953125" bestFit="1" customWidth="1"/>
    <col min="3" max="3" width="14.26953125" customWidth="1"/>
    <col min="4" max="4" width="17.86328125" bestFit="1" customWidth="1"/>
    <col min="5" max="5" width="18.54296875" bestFit="1" customWidth="1"/>
    <col min="6" max="6" width="28.40625" bestFit="1" customWidth="1"/>
    <col min="7" max="7" width="26" bestFit="1" customWidth="1"/>
    <col min="11" max="11" width="12.7265625" bestFit="1" customWidth="1"/>
    <col min="12" max="12" width="14.1328125" bestFit="1" customWidth="1"/>
    <col min="13" max="14" width="14" bestFit="1" customWidth="1"/>
  </cols>
  <sheetData>
    <row r="1" spans="1:11" x14ac:dyDescent="0.75">
      <c r="A1" t="s">
        <v>3</v>
      </c>
      <c r="B1" s="2">
        <v>250000</v>
      </c>
      <c r="C1" s="2"/>
    </row>
    <row r="2" spans="1:11" x14ac:dyDescent="0.75">
      <c r="K2" s="2"/>
    </row>
    <row r="4" spans="1:11" x14ac:dyDescent="0.75">
      <c r="A4" s="4"/>
      <c r="B4" s="5" t="s">
        <v>18</v>
      </c>
      <c r="C4" s="5" t="s">
        <v>15</v>
      </c>
      <c r="D4" s="5" t="s">
        <v>0</v>
      </c>
      <c r="E4" s="5" t="s">
        <v>2</v>
      </c>
      <c r="F4" s="5" t="s">
        <v>17</v>
      </c>
      <c r="G4" s="5" t="s">
        <v>16</v>
      </c>
    </row>
    <row r="5" spans="1:11" x14ac:dyDescent="0.75">
      <c r="A5" s="4" t="s">
        <v>11</v>
      </c>
      <c r="B5" s="10">
        <v>99</v>
      </c>
      <c r="C5" s="6">
        <f>B5*$B$1/100</f>
        <v>247500</v>
      </c>
      <c r="D5" s="3" cm="1">
        <f t="array" aca="1" ref="D5" ca="1">_xlfn.XLOOKUP($C5,INDIRECT($A5&amp;"[Bakiye Alt Sınır]"),INDIRECT($A5&amp;"[Vadesiz Bakiye]"),0,-1)</f>
        <v>17500</v>
      </c>
      <c r="E5" s="7" cm="1">
        <f t="array" aca="1" ref="E5" ca="1">_xlfn.XLOOKUP($C5,INDIRECT($A5&amp;"[Bakiye Alt Sınır]"),INDIRECT($A5&amp;"[Standart Faiz Oranı]"),0,-1)</f>
        <v>0.53</v>
      </c>
      <c r="F5" s="6">
        <f>_xlfn.LET(_xlpm.birikim,$B$1,_xlpm.muafiyet,_xlfn.XLOOKUP(_xlpm.birikim,A_bank[Bakiye Alt Sınır],A_bank[Vadesiz Bakiye],0,-1),_xlpm.faizorani,_xlfn.XLOOKUP(_xlpm.birikim,A_bank[Bakiye Alt Sınır],A_bank[Standart Faiz Oranı],0,-1),_xlpm.hesap,(_xlpm.birikim-_xlpm.muafiyet)*(_xlpm.faizorani/365)*0.925,_xlpm.hesap)</f>
        <v>307.91095890410963</v>
      </c>
      <c r="G5" s="6">
        <f ca="1">(C5-D5)*(E5/365)*0.925</f>
        <v>308.92465753424659</v>
      </c>
    </row>
    <row r="6" spans="1:11" x14ac:dyDescent="0.75">
      <c r="A6" s="4" t="s">
        <v>12</v>
      </c>
      <c r="B6" s="10">
        <v>0</v>
      </c>
      <c r="C6" s="6">
        <f>B6*$B$1/100</f>
        <v>0</v>
      </c>
      <c r="D6" s="3" cm="1">
        <f t="array" aca="1" ref="D6" ca="1">_xlfn.XLOOKUP($C6,INDIRECT($A6&amp;"[Bakiye Alt Sınır]"),INDIRECT(A6&amp;"[Vadesiz Bakiye]"),0,-1)</f>
        <v>0</v>
      </c>
      <c r="E6" s="7" cm="1">
        <f t="array" aca="1" ref="E6" ca="1">_xlfn.XLOOKUP($C6,INDIRECT($A6&amp;"[Bakiye Alt Sınır]"),INDIRECT($A6&amp;"[Standart Faiz Oranı]"),0,-1)</f>
        <v>0</v>
      </c>
      <c r="F6" s="6">
        <f>_xlfn.LET(_xlpm.birikim,$B$1,_xlpm.muafiyet,_xlfn.XLOOKUP(_xlpm.birikim,B_bank[Bakiye Alt Sınır],B_bank[Vadesiz Bakiye],0,-1),_xlpm.faizorani,_xlfn.XLOOKUP(_xlpm.birikim,B_bank[Bakiye Alt Sınır],B_bank[Standart Faiz Oranı],0,-1),_xlpm.hesap,(_xlpm.birikim-_xlpm.muafiyet)*(_xlpm.faizorani/365)*0.925,_xlpm.hesap)</f>
        <v>291.43835616438361</v>
      </c>
      <c r="G6" s="6">
        <f t="shared" ref="G6:G7" ca="1" si="0">(C6-D6)*(E6/365)*0.925</f>
        <v>0</v>
      </c>
    </row>
    <row r="7" spans="1:11" x14ac:dyDescent="0.75">
      <c r="A7" s="4" t="s">
        <v>13</v>
      </c>
      <c r="B7" s="10">
        <v>1</v>
      </c>
      <c r="C7" s="6">
        <f t="shared" ref="C7" si="1">B7*$B$1/100</f>
        <v>2500</v>
      </c>
      <c r="D7" s="3" cm="1">
        <f t="array" aca="1" ref="D7" ca="1">_xlfn.XLOOKUP($C7,INDIRECT($A7&amp;"[Bakiye Alt Sınır]"),INDIRECT(A7&amp;"[Vadesiz Bakiye]"),0,-1)</f>
        <v>0</v>
      </c>
      <c r="E7" s="7" cm="1">
        <f t="array" aca="1" ref="E7" ca="1">_xlfn.XLOOKUP($C7,INDIRECT($A7&amp;"[Bakiye Alt Sınır]"),INDIRECT($A7&amp;"[Standart Faiz Oranı]"),0,-1)</f>
        <v>0.47000000000000003</v>
      </c>
      <c r="F7" s="6">
        <f>_xlfn.LET(_xlpm.birikim,$B$1,_xlpm.muafiyet,_xlfn.XLOOKUP(_xlpm.birikim,C_bank[Bakiye Alt Sınır],C_bank[Vadesiz Bakiye],0,-1),_xlpm.faizorani,_xlfn.XLOOKUP(_xlpm.birikim,C_bank[Bakiye Alt Sınır],C_bank[Standart Faiz Oranı],0,-1),_xlpm.hesap,(_xlpm.birikim-_xlpm.muafiyet)*(_xlpm.faizorani/365)*0.925,_xlpm.hesap)</f>
        <v>304.10958904109594</v>
      </c>
      <c r="G7" s="6">
        <f t="shared" ca="1" si="0"/>
        <v>2.9777397260273979</v>
      </c>
    </row>
    <row r="8" spans="1:11" x14ac:dyDescent="0.75">
      <c r="B8" s="9">
        <f>SUM(B5:B7)</f>
        <v>100</v>
      </c>
      <c r="C8" s="8"/>
      <c r="G8" s="19">
        <f ca="1">SUM(G5:G7)</f>
        <v>311.90239726027397</v>
      </c>
    </row>
    <row r="9" spans="1:11" x14ac:dyDescent="0.75">
      <c r="G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5AD4-C626-4411-B373-D08ED9176041}">
  <dimension ref="A1:L367"/>
  <sheetViews>
    <sheetView zoomScale="80" zoomScaleNormal="80" workbookViewId="0">
      <selection activeCell="E5" sqref="E5:E7"/>
    </sheetView>
  </sheetViews>
  <sheetFormatPr defaultRowHeight="14.75" x14ac:dyDescent="0.75"/>
  <cols>
    <col min="1" max="1" width="12.7265625" bestFit="1" customWidth="1"/>
    <col min="2" max="2" width="14.26953125" bestFit="1" customWidth="1"/>
    <col min="3" max="3" width="20.1328125" bestFit="1" customWidth="1"/>
    <col min="4" max="4" width="17.86328125" bestFit="1" customWidth="1"/>
    <col min="5" max="5" width="18.54296875" bestFit="1" customWidth="1"/>
    <col min="6" max="6" width="28.54296875" bestFit="1" customWidth="1"/>
    <col min="10" max="11" width="12.2265625" style="2" bestFit="1" customWidth="1"/>
    <col min="12" max="12" width="17.453125" style="2" bestFit="1" customWidth="1"/>
  </cols>
  <sheetData>
    <row r="1" spans="1:12" x14ac:dyDescent="0.75">
      <c r="A1" t="s">
        <v>3</v>
      </c>
      <c r="B1" s="2">
        <v>250000</v>
      </c>
      <c r="I1" s="4" t="s">
        <v>9</v>
      </c>
      <c r="J1" s="4" t="s">
        <v>11</v>
      </c>
      <c r="K1" s="4" t="s">
        <v>12</v>
      </c>
      <c r="L1" s="4" t="s">
        <v>13</v>
      </c>
    </row>
    <row r="2" spans="1:12" x14ac:dyDescent="0.75">
      <c r="I2" s="18" cm="1">
        <f t="array" ref="I2:I367">_xlfn.SEQUENCE(366,,0)</f>
        <v>0</v>
      </c>
      <c r="J2" s="6">
        <f>$B$1</f>
        <v>250000</v>
      </c>
      <c r="K2" s="6">
        <f t="shared" ref="K2:L2" si="0">$B$1</f>
        <v>250000</v>
      </c>
      <c r="L2" s="6">
        <f t="shared" si="0"/>
        <v>250000</v>
      </c>
    </row>
    <row r="3" spans="1:12" x14ac:dyDescent="0.75">
      <c r="I3" s="18">
        <v>1</v>
      </c>
      <c r="J3" s="6">
        <f>_xlfn.LET(_xlpm.oncekibakiye,J2,_xlpm.muafiyet,_xlfn.XLOOKUP(_xlpm.oncekibakiye,A_bank[Bakiye Alt Sınır],A_bank[Vadesiz Bakiye],,-1),_xlpm.gun,$I3,_xlpm.faizorani,IF(_xlpm.gun&lt;=90,_xlfn.XLOOKUP(_xlpm.oncekibakiye,A_bank[Bakiye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250319.31506849316</v>
      </c>
      <c r="K3" s="6">
        <f>_xlfn.LET(_xlpm.oncekibakiye,K2,_xlpm.muafiyet,_xlfn.XLOOKUP(_xlpm.oncekibakiye,B_bank[Bakiye Alt Sınır],B_bank[Vadesiz Bakiye],,-1),_xlpm.gun,$I3,_xlpm.faizorani,IF(_xlpm.gun&lt;=90,_xlfn.XLOOKUP(_xlpm.oncekibakiye,B_bank[Bakiye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250303.09589041097</v>
      </c>
      <c r="L3" s="6">
        <f>_xlfn.LET(_xlpm.oncekibakiye,L2,_xlpm.muafiyet,_xlfn.XLOOKUP(_xlpm.oncekibakiye,C_bank[Bakiye Alt Sınır],C_bank[Vadesiz Bakiye],,-1),_xlpm.gun,$I3,_xlpm.faizorani,IF(_xlpm.gun&lt;=90,_xlfn.XLOOKUP(_xlpm.oncekibakiye,C_bank[Bakiye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250304.10958904109</v>
      </c>
    </row>
    <row r="4" spans="1:12" x14ac:dyDescent="0.75">
      <c r="A4" s="4"/>
      <c r="B4" s="5" t="s">
        <v>0</v>
      </c>
      <c r="C4" s="5" t="s">
        <v>1</v>
      </c>
      <c r="D4" s="5" t="s">
        <v>2</v>
      </c>
      <c r="E4" s="5" t="s">
        <v>5</v>
      </c>
      <c r="F4" s="5" t="s">
        <v>10</v>
      </c>
      <c r="I4" s="18">
        <v>2</v>
      </c>
      <c r="J4" s="6">
        <f>_xlfn.LET(_xlpm.oncekibakiye,J3,_xlpm.muafiyet,_xlfn.XLOOKUP(_xlpm.oncekibakiye,A_bank[Bakiye Alt Sınır],A_bank[Vadesiz Bakiye],,-1),_xlpm.gun,$I4,_xlpm.faizorani,IF(_xlpm.gun&lt;=90,_xlfn.XLOOKUP(_xlpm.oncekibakiye,A_bank[Bakiye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250639.08330193284</v>
      </c>
      <c r="K4" s="6">
        <f>_xlfn.LET(_xlpm.oncekibakiye,K3,_xlpm.muafiyet,_xlfn.XLOOKUP(_xlpm.oncekibakiye,B_bank[Bakiye Alt Sınır],B_bank[Vadesiz Bakiye],,-1),_xlpm.gun,$I4,_xlpm.faizorani,IF(_xlpm.gun&lt;=90,_xlfn.XLOOKUP(_xlpm.oncekibakiye,B_bank[Bakiye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250606.59120307752</v>
      </c>
      <c r="L4" s="6">
        <f>_xlfn.LET(_xlpm.oncekibakiye,L3,_xlpm.muafiyet,_xlfn.XLOOKUP(_xlpm.oncekibakiye,C_bank[Bakiye Alt Sınır],C_bank[Vadesiz Bakiye],,-1),_xlpm.gun,$I4,_xlpm.faizorani,IF(_xlpm.gun&lt;=90,_xlfn.XLOOKUP(_xlpm.oncekibakiye,C_bank[Bakiye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250608.58910865078</v>
      </c>
    </row>
    <row r="5" spans="1:12" x14ac:dyDescent="0.75">
      <c r="A5" s="4" t="s">
        <v>6</v>
      </c>
      <c r="B5" s="3" cm="1">
        <f t="array" aca="1" ref="B5" ca="1">_xlfn.XLOOKUP($B$1,INDIRECT("'"&amp;$A5&amp;"'!$A$2:$A$13"),INDIRECT("'"&amp;$A5&amp;"'!$B$2:$B$13"),,-1)</f>
        <v>25000</v>
      </c>
      <c r="C5" s="7" cm="1">
        <f t="array" aca="1" ref="C5" ca="1">_xlfn.XLOOKUP($B$1,INDIRECT("'"&amp;$A5&amp;"'!$A$2:$A$13"),INDIRECT("'"&amp;$A5&amp;"'!$C$2:$C$13"),,-1)</f>
        <v>0.56000000000000005</v>
      </c>
      <c r="D5" s="7" cm="1">
        <f t="array" aca="1" ref="D5" ca="1">_xlfn.XLOOKUP($B$1,INDIRECT("'"&amp;$A5&amp;"'!$A$2:$A$13"),INDIRECT("'"&amp;$A5&amp;"'!$D$2:$D$13"),,-1)</f>
        <v>0.54</v>
      </c>
      <c r="E5" s="6">
        <f ca="1">($B$1-B5)*(D5/365)*0.925</f>
        <v>307.91095890410963</v>
      </c>
      <c r="F5" s="6">
        <f ca="1">($B$1-B5)*(C5/365)*0.925</f>
        <v>319.3150684931507</v>
      </c>
      <c r="I5" s="18">
        <v>3</v>
      </c>
      <c r="J5" s="6">
        <f>_xlfn.LET(_xlpm.oncekibakiye,J4,_xlpm.muafiyet,_xlfn.XLOOKUP(_xlpm.oncekibakiye,A_bank[Bakiye Alt Sınır],A_bank[Vadesiz Bakiye],,-1),_xlpm.gun,$I5,_xlpm.faizorani,IF(_xlpm.gun&lt;=90,_xlfn.XLOOKUP(_xlpm.oncekibakiye,A_bank[Bakiye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250959.30534344079</v>
      </c>
      <c r="K5" s="6">
        <f>_xlfn.LET(_xlpm.oncekibakiye,K4,_xlpm.muafiyet,_xlfn.XLOOKUP(_xlpm.oncekibakiye,B_bank[Bakiye Alt Sınır],B_bank[Vadesiz Bakiye],,-1),_xlpm.gun,$I5,_xlpm.faizorani,IF(_xlpm.gun&lt;=90,_xlfn.XLOOKUP(_xlpm.oncekibakiye,B_bank[Bakiye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250910.48646436157</v>
      </c>
      <c r="L5" s="6">
        <f>_xlfn.LET(_xlpm.oncekibakiye,L4,_xlpm.muafiyet,_xlfn.XLOOKUP(_xlpm.oncekibakiye,C_bank[Bakiye Alt Sınır],C_bank[Vadesiz Bakiye],,-1),_xlpm.gun,$I5,_xlpm.faizorani,IF(_xlpm.gun&lt;=90,_xlfn.XLOOKUP(_xlpm.oncekibakiye,C_bank[Bakiye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250913.43900882677</v>
      </c>
    </row>
    <row r="6" spans="1:12" x14ac:dyDescent="0.75">
      <c r="A6" s="4" t="s">
        <v>7</v>
      </c>
      <c r="B6" s="3" cm="1">
        <f t="array" aca="1" ref="B6" ca="1">_xlfn.XLOOKUP($B$1,INDIRECT("'"&amp;$A6&amp;"'!$A$2:$A$13"),INDIRECT("'"&amp;$A6&amp;"'!$B$2:$B$13"),,-1)</f>
        <v>20000</v>
      </c>
      <c r="C6" s="7" cm="1">
        <f t="array" aca="1" ref="C6" ca="1">_xlfn.XLOOKUP($B$1,INDIRECT("'"&amp;$A6&amp;"'!$A$2:$A$13"),INDIRECT("'"&amp;$A6&amp;"'!$C$2:$C$13"),,-1)</f>
        <v>0.52</v>
      </c>
      <c r="D6" s="7" cm="1">
        <f t="array" aca="1" ref="D6" ca="1">_xlfn.XLOOKUP($B$1,INDIRECT("'"&amp;$A6&amp;"'!$A$2:$A$13"),INDIRECT("'"&amp;$A6&amp;"'!$D$2:$D$13"),,-1)</f>
        <v>0.5</v>
      </c>
      <c r="E6" s="6">
        <f t="shared" ref="E6:E7" ca="1" si="1">($B$1-B6)*(D6/365)*0.925</f>
        <v>291.43835616438361</v>
      </c>
      <c r="F6" s="6">
        <f t="shared" ref="F6:F7" ca="1" si="2">($B$1-B6)*(C6/365)*0.925</f>
        <v>303.09589041095893</v>
      </c>
      <c r="I6" s="18">
        <v>4</v>
      </c>
      <c r="J6" s="6">
        <f>_xlfn.LET(_xlpm.oncekibakiye,J5,_xlpm.muafiyet,_xlfn.XLOOKUP(_xlpm.oncekibakiye,A_bank[Bakiye Alt Sınır],A_bank[Vadesiz Bakiye],,-1),_xlpm.gun,$I6,_xlpm.faizorani,IF(_xlpm.gun&lt;=90,_xlfn.XLOOKUP(_xlpm.oncekibakiye,A_bank[Bakiye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251279.98183705148</v>
      </c>
      <c r="K6" s="6">
        <f>_xlfn.LET(_xlpm.oncekibakiye,K5,_xlpm.muafiyet,_xlfn.XLOOKUP(_xlpm.oncekibakiye,B_bank[Bakiye Alt Sınır],B_bank[Vadesiz Bakiye],,-1),_xlpm.gun,$I6,_xlpm.faizorani,IF(_xlpm.gun&lt;=90,_xlfn.XLOOKUP(_xlpm.oncekibakiye,B_bank[Bakiye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251214.78220131871</v>
      </c>
      <c r="L6" s="6">
        <f>_xlfn.LET(_xlpm.oncekibakiye,L5,_xlpm.muafiyet,_xlfn.XLOOKUP(_xlpm.oncekibakiye,C_bank[Bakiye Alt Sınır],C_bank[Vadesiz Bakiye],,-1),_xlpm.gun,$I6,_xlpm.faizorani,IF(_xlpm.gun&lt;=90,_xlfn.XLOOKUP(_xlpm.oncekibakiye,C_bank[Bakiye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251218.65974011421</v>
      </c>
    </row>
    <row r="7" spans="1:12" x14ac:dyDescent="0.75">
      <c r="A7" s="4" t="s">
        <v>8</v>
      </c>
      <c r="B7" s="3" cm="1">
        <f t="array" aca="1" ref="B7" ca="1">_xlfn.XLOOKUP($B$1,INDIRECT("'"&amp;$A7&amp;"'!$A$2:$A$13"),INDIRECT("'"&amp;$A7&amp;"'!$B$2:$B$13"),,-1)</f>
        <v>0</v>
      </c>
      <c r="C7" s="7" cm="1">
        <f t="array" aca="1" ref="C7" ca="1">_xlfn.XLOOKUP($B$1,INDIRECT("'"&amp;$A7&amp;"'!$A$2:$A$13"),INDIRECT("'"&amp;$A7&amp;"'!$C$2:$C$13"),,-1)</f>
        <v>0.48</v>
      </c>
      <c r="D7" s="7" cm="1">
        <f t="array" aca="1" ref="D7" ca="1">_xlfn.XLOOKUP($B$1,INDIRECT("'"&amp;$A7&amp;"'!$A$2:$A$13"),INDIRECT("'"&amp;$A7&amp;"'!$D$2:$D$13"),,-1)</f>
        <v>0.48</v>
      </c>
      <c r="E7" s="6">
        <f t="shared" ca="1" si="1"/>
        <v>304.10958904109594</v>
      </c>
      <c r="F7" s="6">
        <f t="shared" ca="1" si="2"/>
        <v>304.10958904109594</v>
      </c>
      <c r="I7" s="18">
        <v>5</v>
      </c>
      <c r="J7" s="6">
        <f>_xlfn.LET(_xlpm.oncekibakiye,J6,_xlpm.muafiyet,_xlfn.XLOOKUP(_xlpm.oncekibakiye,A_bank[Bakiye Alt Sınır],A_bank[Vadesiz Bakiye],,-1),_xlpm.gun,$I7,_xlpm.faizorani,IF(_xlpm.gun&lt;=90,_xlfn.XLOOKUP(_xlpm.oncekibakiye,A_bank[Bakiye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251601.11342771337</v>
      </c>
      <c r="K7" s="6">
        <f>_xlfn.LET(_xlpm.oncekibakiye,K6,_xlpm.muafiyet,_xlfn.XLOOKUP(_xlpm.oncekibakiye,B_bank[Bakiye Alt Sınır],B_bank[Vadesiz Bakiye],,-1),_xlpm.gun,$I7,_xlpm.faizorani,IF(_xlpm.gun&lt;=90,_xlfn.XLOOKUP(_xlpm.oncekibakiye,B_bank[Bakiye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251519.47894169908</v>
      </c>
      <c r="L7" s="6">
        <f>_xlfn.LET(_xlpm.oncekibakiye,L6,_xlpm.muafiyet,_xlfn.XLOOKUP(_xlpm.oncekibakiye,C_bank[Bakiye Alt Sınır],C_bank[Vadesiz Bakiye],,-1),_xlpm.gun,$I7,_xlpm.faizorani,IF(_xlpm.gun&lt;=90,_xlfn.XLOOKUP(_xlpm.oncekibakiye,C_bank[Bakiye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251524.25175360628</v>
      </c>
    </row>
    <row r="8" spans="1:12" x14ac:dyDescent="0.75">
      <c r="I8" s="18">
        <v>6</v>
      </c>
      <c r="J8" s="6">
        <f>_xlfn.LET(_xlpm.oncekibakiye,J7,_xlpm.muafiyet,_xlfn.XLOOKUP(_xlpm.oncekibakiye,A_bank[Bakiye Alt Sınır],A_bank[Vadesiz Bakiye],,-1),_xlpm.gun,$I8,_xlpm.faizorani,IF(_xlpm.gun&lt;=90,_xlfn.XLOOKUP(_xlpm.oncekibakiye,A_bank[Bakiye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251922.70076129024</v>
      </c>
      <c r="K8" s="6">
        <f>_xlfn.LET(_xlpm.oncekibakiye,K7,_xlpm.muafiyet,_xlfn.XLOOKUP(_xlpm.oncekibakiye,B_bank[Bakiye Alt Sınır],B_bank[Vadesiz Bakiye],,-1),_xlpm.gun,$I8,_xlpm.faizorani,IF(_xlpm.gun&lt;=90,_xlfn.XLOOKUP(_xlpm.oncekibakiye,B_bank[Bakiye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251824.57721394827</v>
      </c>
      <c r="L8" s="6">
        <f>_xlfn.LET(_xlpm.oncekibakiye,L7,_xlpm.muafiyet,_xlfn.XLOOKUP(_xlpm.oncekibakiye,C_bank[Bakiye Alt Sınır],C_bank[Vadesiz Bakiye],,-1),_xlpm.gun,$I8,_xlpm.faizorani,IF(_xlpm.gun&lt;=90,_xlfn.XLOOKUP(_xlpm.oncekibakiye,C_bank[Bakiye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251830.21550094491</v>
      </c>
    </row>
    <row r="9" spans="1:12" x14ac:dyDescent="0.75">
      <c r="I9" s="18">
        <v>7</v>
      </c>
      <c r="J9" s="6">
        <f>_xlfn.LET(_xlpm.oncekibakiye,J8,_xlpm.muafiyet,_xlfn.XLOOKUP(_xlpm.oncekibakiye,A_bank[Bakiye Alt Sınır],A_bank[Vadesiz Bakiye],,-1),_xlpm.gun,$I9,_xlpm.faizorani,IF(_xlpm.gun&lt;=90,_xlfn.XLOOKUP(_xlpm.oncekibakiye,A_bank[Bakiye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252244.74448456243</v>
      </c>
      <c r="K9" s="6">
        <f>_xlfn.LET(_xlpm.oncekibakiye,K8,_xlpm.muafiyet,_xlfn.XLOOKUP(_xlpm.oncekibakiye,B_bank[Bakiye Alt Sınır],B_bank[Vadesiz Bakiye],,-1),_xlpm.gun,$I9,_xlpm.faizorani,IF(_xlpm.gun&lt;=90,_xlfn.XLOOKUP(_xlpm.oncekibakiye,B_bank[Bakiye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252130.07754720829</v>
      </c>
      <c r="L9" s="6">
        <f>_xlfn.LET(_xlpm.oncekibakiye,L8,_xlpm.muafiyet,_xlfn.XLOOKUP(_xlpm.oncekibakiye,C_bank[Bakiye Alt Sınır],C_bank[Vadesiz Bakiye],,-1),_xlpm.gun,$I9,_xlpm.faizorani,IF(_xlpm.gun&lt;=90,_xlfn.XLOOKUP(_xlpm.oncekibakiye,C_bank[Bakiye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252136.55143432139</v>
      </c>
    </row>
    <row r="10" spans="1:12" x14ac:dyDescent="0.75">
      <c r="A10" s="4"/>
      <c r="B10" s="5" t="s">
        <v>0</v>
      </c>
      <c r="C10" s="5" t="s">
        <v>1</v>
      </c>
      <c r="D10" s="5" t="s">
        <v>2</v>
      </c>
      <c r="E10" s="5" t="s">
        <v>5</v>
      </c>
      <c r="F10" s="5" t="s">
        <v>10</v>
      </c>
      <c r="I10" s="18">
        <v>8</v>
      </c>
      <c r="J10" s="6">
        <f>_xlfn.LET(_xlpm.oncekibakiye,J9,_xlpm.muafiyet,_xlfn.XLOOKUP(_xlpm.oncekibakiye,A_bank[Bakiye Alt Sınır],A_bank[Vadesiz Bakiye],,-1),_xlpm.gun,$I10,_xlpm.faizorani,IF(_xlpm.gun&lt;=90,_xlfn.XLOOKUP(_xlpm.oncekibakiye,A_bank[Bakiye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252567.2452452282</v>
      </c>
      <c r="K10" s="6">
        <f>_xlfn.LET(_xlpm.oncekibakiye,K9,_xlpm.muafiyet,_xlfn.XLOOKUP(_xlpm.oncekibakiye,B_bank[Bakiye Alt Sınır],B_bank[Vadesiz Bakiye],,-1),_xlpm.gun,$I10,_xlpm.faizorani,IF(_xlpm.gun&lt;=90,_xlfn.XLOOKUP(_xlpm.oncekibakiye,B_bank[Bakiye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252435.98047131844</v>
      </c>
      <c r="L10" s="6">
        <f>_xlfn.LET(_xlpm.oncekibakiye,L9,_xlpm.muafiyet,_xlfn.XLOOKUP(_xlpm.oncekibakiye,C_bank[Bakiye Alt Sınır],C_bank[Vadesiz Bakiye],,-1),_xlpm.gun,$I10,_xlpm.faizorani,IF(_xlpm.gun&lt;=90,_xlfn.XLOOKUP(_xlpm.oncekibakiye,C_bank[Bakiye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252443.2600064771</v>
      </c>
    </row>
    <row r="11" spans="1:12" x14ac:dyDescent="0.75">
      <c r="A11" s="4" t="s">
        <v>11</v>
      </c>
      <c r="B11" s="3" cm="1">
        <f t="array" aca="1" ref="B11" ca="1">_xlfn.XLOOKUP($B$1,INDIRECT($A11&amp;"[Bakiye Alt Sınır]"),INDIRECT($A11&amp;"[Vadesiz Bakiye]"),,-1)</f>
        <v>25000</v>
      </c>
      <c r="C11" s="7" cm="1">
        <f t="array" aca="1" ref="C11" ca="1">_xlfn.XLOOKUP($B$1,INDIRECT($A11&amp;"[Bakiye Alt Sınır]"),INDIRECT($A11&amp;"[Hoş Geldin Faiz Oranı]"),,-1)</f>
        <v>0.56000000000000005</v>
      </c>
      <c r="D11" s="7" cm="1">
        <f t="array" aca="1" ref="D11" ca="1">_xlfn.XLOOKUP($B$1,INDIRECT($A11&amp;"[Bakiye Alt Sınır]"),INDIRECT($A11&amp;"[Standart Faiz Oranı]"),,-1)</f>
        <v>0.54</v>
      </c>
      <c r="E11" s="6">
        <f ca="1">($B$1-B11)*(D11/365)*0.925</f>
        <v>307.91095890410963</v>
      </c>
      <c r="F11" s="6">
        <f ca="1">($B$1-B11)*(C11/365)*0.925</f>
        <v>319.3150684931507</v>
      </c>
      <c r="I11" s="18">
        <v>9</v>
      </c>
      <c r="J11" s="6">
        <f>_xlfn.LET(_xlpm.oncekibakiye,J10,_xlpm.muafiyet,_xlfn.XLOOKUP(_xlpm.oncekibakiye,A_bank[Bakiye Alt Sınır],A_bank[Vadesiz Bakiye],,-1),_xlpm.gun,$I11,_xlpm.faizorani,IF(_xlpm.gun&lt;=90,_xlfn.XLOOKUP(_xlpm.oncekibakiye,A_bank[Bakiye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252890.20369190499</v>
      </c>
      <c r="K11" s="6">
        <f>_xlfn.LET(_xlpm.oncekibakiye,K10,_xlpm.muafiyet,_xlfn.XLOOKUP(_xlpm.oncekibakiye,B_bank[Bakiye Alt Sınır],B_bank[Vadesiz Bakiye],,-1),_xlpm.gun,$I11,_xlpm.faizorani,IF(_xlpm.gun&lt;=90,_xlfn.XLOOKUP(_xlpm.oncekibakiye,B_bank[Bakiye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252742.28651681627</v>
      </c>
      <c r="L11" s="6">
        <f>_xlfn.LET(_xlpm.oncekibakiye,L10,_xlpm.muafiyet,_xlfn.XLOOKUP(_xlpm.oncekibakiye,C_bank[Bakiye Alt Sınır],C_bank[Vadesiz Bakiye],,-1),_xlpm.gun,$I11,_xlpm.faizorani,IF(_xlpm.gun&lt;=90,_xlfn.XLOOKUP(_xlpm.oncekibakiye,C_bank[Bakiye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252750.34167070416</v>
      </c>
    </row>
    <row r="12" spans="1:12" x14ac:dyDescent="0.75">
      <c r="A12" s="4" t="s">
        <v>12</v>
      </c>
      <c r="B12" s="3" cm="1">
        <f t="array" aca="1" ref="B12" ca="1">_xlfn.XLOOKUP($B$1,INDIRECT($A12&amp;"[Bakiye Alt Sınır]"),INDIRECT($A12&amp;"[Vadesiz Bakiye]"),,-1)</f>
        <v>20000</v>
      </c>
      <c r="C12" s="7" cm="1">
        <f t="array" aca="1" ref="C12" ca="1">_xlfn.XLOOKUP($B$1,INDIRECT($A12&amp;"[Bakiye Alt Sınır]"),INDIRECT($A12&amp;"[Hoş Geldin Faiz Oranı]"),,-1)</f>
        <v>0.52</v>
      </c>
      <c r="D12" s="7" cm="1">
        <f t="array" aca="1" ref="D12" ca="1">_xlfn.XLOOKUP($B$1,INDIRECT($A12&amp;"[Bakiye Alt Sınır]"),INDIRECT($A12&amp;"[Standart Faiz Oranı]"),,-1)</f>
        <v>0.5</v>
      </c>
      <c r="E12" s="6">
        <f t="shared" ref="E12:E13" ca="1" si="3">($B$1-B12)*(D12/365)*0.925</f>
        <v>291.43835616438361</v>
      </c>
      <c r="F12" s="6">
        <f t="shared" ref="F12:F13" ca="1" si="4">($B$1-B12)*(C12/365)*0.925</f>
        <v>303.09589041095893</v>
      </c>
      <c r="I12" s="18">
        <v>10</v>
      </c>
      <c r="J12" s="6">
        <f>_xlfn.LET(_xlpm.oncekibakiye,J11,_xlpm.muafiyet,_xlfn.XLOOKUP(_xlpm.oncekibakiye,A_bank[Bakiye Alt Sınır],A_bank[Vadesiz Bakiye],,-1),_xlpm.gun,$I12,_xlpm.faizorani,IF(_xlpm.gun&lt;=90,_xlfn.XLOOKUP(_xlpm.oncekibakiye,A_bank[Bakiye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253213.62047413076</v>
      </c>
      <c r="K12" s="6">
        <f>_xlfn.LET(_xlpm.oncekibakiye,K11,_xlpm.muafiyet,_xlfn.XLOOKUP(_xlpm.oncekibakiye,B_bank[Bakiye Alt Sınır],B_bank[Vadesiz Bakiye],,-1),_xlpm.gun,$I12,_xlpm.faizorani,IF(_xlpm.gun&lt;=90,_xlfn.XLOOKUP(_xlpm.oncekibakiye,B_bank[Bakiye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253048.99621493844</v>
      </c>
      <c r="L12" s="6">
        <f>_xlfn.LET(_xlpm.oncekibakiye,L11,_xlpm.muafiyet,_xlfn.XLOOKUP(_xlpm.oncekibakiye,C_bank[Bakiye Alt Sınır],C_bank[Vadesiz Bakiye],,-1),_xlpm.gun,$I12,_xlpm.faizorani,IF(_xlpm.gun&lt;=90,_xlfn.XLOOKUP(_xlpm.oncekibakiye,C_bank[Bakiye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253057.79688084606</v>
      </c>
    </row>
    <row r="13" spans="1:12" x14ac:dyDescent="0.75">
      <c r="A13" s="4" t="s">
        <v>13</v>
      </c>
      <c r="B13" s="3" cm="1">
        <f t="array" aca="1" ref="B13" ca="1">_xlfn.XLOOKUP($B$1,INDIRECT($A13&amp;"[Bakiye Alt Sınır]"),INDIRECT($A13&amp;"[Vadesiz Bakiye]"),,-1)</f>
        <v>0</v>
      </c>
      <c r="C13" s="7" cm="1">
        <f t="array" aca="1" ref="C13" ca="1">_xlfn.XLOOKUP($B$1,INDIRECT($A13&amp;"[Bakiye Alt Sınır]"),INDIRECT($A13&amp;"[Hoş Geldin Faiz Oranı]"),,-1)</f>
        <v>0.48</v>
      </c>
      <c r="D13" s="7" cm="1">
        <f t="array" aca="1" ref="D13" ca="1">_xlfn.XLOOKUP($B$1,INDIRECT($A13&amp;"[Bakiye Alt Sınır]"),INDIRECT($A13&amp;"[Standart Faiz Oranı]"),,-1)</f>
        <v>0.48</v>
      </c>
      <c r="E13" s="6">
        <f t="shared" ca="1" si="3"/>
        <v>304.10958904109594</v>
      </c>
      <c r="F13" s="6">
        <f t="shared" ca="1" si="4"/>
        <v>304.10958904109594</v>
      </c>
      <c r="I13" s="18">
        <v>11</v>
      </c>
      <c r="J13" s="6">
        <f>_xlfn.LET(_xlpm.oncekibakiye,J12,_xlpm.muafiyet,_xlfn.XLOOKUP(_xlpm.oncekibakiye,A_bank[Bakiye Alt Sınır],A_bank[Vadesiz Bakiye],,-1),_xlpm.gun,$I13,_xlpm.faizorani,IF(_xlpm.gun&lt;=90,_xlfn.XLOOKUP(_xlpm.oncekibakiye,A_bank[Bakiye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253537.49624236528</v>
      </c>
      <c r="K13" s="6">
        <f>_xlfn.LET(_xlpm.oncekibakiye,K12,_xlpm.muafiyet,_xlfn.XLOOKUP(_xlpm.oncekibakiye,B_bank[Bakiye Alt Sınır],B_bank[Vadesiz Bakiye],,-1),_xlpm.gun,$I13,_xlpm.faizorani,IF(_xlpm.gun&lt;=90,_xlfn.XLOOKUP(_xlpm.oncekibakiye,B_bank[Bakiye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253356.11009762168</v>
      </c>
      <c r="L13" s="6">
        <f>_xlfn.LET(_xlpm.oncekibakiye,L12,_xlpm.muafiyet,_xlfn.XLOOKUP(_xlpm.oncekibakiye,C_bank[Bakiye Alt Sınır],C_bank[Vadesiz Bakiye],,-1),_xlpm.gun,$I13,_xlpm.faizorani,IF(_xlpm.gun&lt;=90,_xlfn.XLOOKUP(_xlpm.oncekibakiye,C_bank[Bakiye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253365.62609129839</v>
      </c>
    </row>
    <row r="14" spans="1:12" x14ac:dyDescent="0.75">
      <c r="I14" s="18">
        <v>12</v>
      </c>
      <c r="J14" s="6">
        <f>_xlfn.LET(_xlpm.oncekibakiye,J13,_xlpm.muafiyet,_xlfn.XLOOKUP(_xlpm.oncekibakiye,A_bank[Bakiye Alt Sınır],A_bank[Vadesiz Bakiye],,-1),_xlpm.gun,$I14,_xlpm.faizorani,IF(_xlpm.gun&lt;=90,_xlfn.XLOOKUP(_xlpm.oncekibakiye,A_bank[Bakiye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253861.83164799144</v>
      </c>
      <c r="K14" s="6">
        <f>_xlfn.LET(_xlpm.oncekibakiye,K13,_xlpm.muafiyet,_xlfn.XLOOKUP(_xlpm.oncekibakiye,B_bank[Bakiye Alt Sınır],B_bank[Vadesiz Bakiye],,-1),_xlpm.gun,$I14,_xlpm.faizorani,IF(_xlpm.gun&lt;=90,_xlfn.XLOOKUP(_xlpm.oncekibakiye,B_bank[Bakiye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253663.62869750377</v>
      </c>
      <c r="L14" s="6">
        <f>_xlfn.LET(_xlpm.oncekibakiye,L13,_xlpm.muafiyet,_xlfn.XLOOKUP(_xlpm.oncekibakiye,C_bank[Bakiye Alt Sınır],C_bank[Vadesiz Bakiye],,-1),_xlpm.gun,$I14,_xlpm.faizorani,IF(_xlpm.gun&lt;=90,_xlfn.XLOOKUP(_xlpm.oncekibakiye,C_bank[Bakiye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253673.82975700946</v>
      </c>
    </row>
    <row r="15" spans="1:12" x14ac:dyDescent="0.75">
      <c r="A15" s="20" t="s">
        <v>14</v>
      </c>
      <c r="B15" s="20"/>
      <c r="C15" s="20"/>
      <c r="I15" s="18">
        <v>13</v>
      </c>
      <c r="J15" s="6">
        <f>_xlfn.LET(_xlpm.oncekibakiye,J14,_xlpm.muafiyet,_xlfn.XLOOKUP(_xlpm.oncekibakiye,A_bank[Bakiye Alt Sınır],A_bank[Vadesiz Bakiye],,-1),_xlpm.gun,$I15,_xlpm.faizorani,IF(_xlpm.gun&lt;=90,_xlfn.XLOOKUP(_xlpm.oncekibakiye,A_bank[Bakiye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254186.62734331653</v>
      </c>
      <c r="K15" s="6">
        <f>_xlfn.LET(_xlpm.oncekibakiye,K14,_xlpm.muafiyet,_xlfn.XLOOKUP(_xlpm.oncekibakiye,B_bank[Bakiye Alt Sınır],B_bank[Vadesiz Bakiye],,-1),_xlpm.gun,$I15,_xlpm.faizorani,IF(_xlpm.gun&lt;=90,_xlfn.XLOOKUP(_xlpm.oncekibakiye,B_bank[Bakiye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253971.55254792431</v>
      </c>
      <c r="L15" s="6">
        <f>_xlfn.LET(_xlpm.oncekibakiye,L14,_xlpm.muafiyet,_xlfn.XLOOKUP(_xlpm.oncekibakiye,C_bank[Bakiye Alt Sınır],C_bank[Vadesiz Bakiye],,-1),_xlpm.gun,$I15,_xlpm.faizorani,IF(_xlpm.gun&lt;=90,_xlfn.XLOOKUP(_xlpm.oncekibakiye,C_bank[Bakiye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253982.408333481</v>
      </c>
    </row>
    <row r="16" spans="1:12" x14ac:dyDescent="0.75">
      <c r="A16" s="4" t="s">
        <v>11</v>
      </c>
      <c r="B16" s="4" t="s">
        <v>12</v>
      </c>
      <c r="C16" s="4" t="s">
        <v>13</v>
      </c>
      <c r="I16" s="18">
        <v>14</v>
      </c>
      <c r="J16" s="6">
        <f>_xlfn.LET(_xlpm.oncekibakiye,J15,_xlpm.muafiyet,_xlfn.XLOOKUP(_xlpm.oncekibakiye,A_bank[Bakiye Alt Sınır],A_bank[Vadesiz Bakiye],,-1),_xlpm.gun,$I16,_xlpm.faizorani,IF(_xlpm.gun&lt;=90,_xlfn.XLOOKUP(_xlpm.oncekibakiye,A_bank[Bakiye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254511.88398157363</v>
      </c>
      <c r="K16" s="6">
        <f>_xlfn.LET(_xlpm.oncekibakiye,K15,_xlpm.muafiyet,_xlfn.XLOOKUP(_xlpm.oncekibakiye,B_bank[Bakiye Alt Sınır],B_bank[Vadesiz Bakiye],,-1),_xlpm.gun,$I16,_xlpm.faizorani,IF(_xlpm.gun&lt;=90,_xlfn.XLOOKUP(_xlpm.oncekibakiye,B_bank[Bakiye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254279.88218292582</v>
      </c>
      <c r="L16" s="6">
        <f>_xlfn.LET(_xlpm.oncekibakiye,L15,_xlpm.muafiyet,_xlfn.XLOOKUP(_xlpm.oncekibakiye,C_bank[Bakiye Alt Sınır],C_bank[Vadesiz Bakiye],,-1),_xlpm.gun,$I16,_xlpm.faizorani,IF(_xlpm.gun&lt;=90,_xlfn.XLOOKUP(_xlpm.oncekibakiye,C_bank[Bakiye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254291.36227676884</v>
      </c>
    </row>
    <row r="17" spans="1:12" x14ac:dyDescent="0.75">
      <c r="A17" s="2">
        <f>J367</f>
        <v>397342.53627636534</v>
      </c>
      <c r="B17" s="2">
        <f t="shared" ref="B17:C17" si="5">K367</f>
        <v>386809.37158616877</v>
      </c>
      <c r="C17" s="2">
        <f t="shared" si="5"/>
        <v>389627.47383787949</v>
      </c>
      <c r="I17" s="18">
        <v>15</v>
      </c>
      <c r="J17" s="6">
        <f>_xlfn.LET(_xlpm.oncekibakiye,J16,_xlpm.muafiyet,_xlfn.XLOOKUP(_xlpm.oncekibakiye,A_bank[Bakiye Alt Sınır],A_bank[Vadesiz Bakiye],,-1),_xlpm.gun,$I17,_xlpm.faizorani,IF(_xlpm.gun&lt;=90,_xlfn.XLOOKUP(_xlpm.oncekibakiye,A_bank[Bakiye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254837.60221692282</v>
      </c>
      <c r="K17" s="6">
        <f>_xlfn.LET(_xlpm.oncekibakiye,K16,_xlpm.muafiyet,_xlfn.XLOOKUP(_xlpm.oncekibakiye,B_bank[Bakiye Alt Sınır],B_bank[Vadesiz Bakiye],,-1),_xlpm.gun,$I17,_xlpm.faizorani,IF(_xlpm.gun&lt;=90,_xlfn.XLOOKUP(_xlpm.oncekibakiye,B_bank[Bakiye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254588.61813725455</v>
      </c>
      <c r="L17" s="6">
        <f>_xlfn.LET(_xlpm.oncekibakiye,L16,_xlpm.muafiyet,_xlfn.XLOOKUP(_xlpm.oncekibakiye,C_bank[Bakiye Alt Sınır],C_bank[Vadesiz Bakiye],,-1),_xlpm.gun,$I17,_xlpm.faizorani,IF(_xlpm.gun&lt;=90,_xlfn.XLOOKUP(_xlpm.oncekibakiye,C_bank[Bakiye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254600.69204348358</v>
      </c>
    </row>
    <row r="18" spans="1:12" x14ac:dyDescent="0.75">
      <c r="I18" s="18">
        <v>16</v>
      </c>
      <c r="J18" s="6">
        <f>_xlfn.LET(_xlpm.oncekibakiye,J17,_xlpm.muafiyet,_xlfn.XLOOKUP(_xlpm.oncekibakiye,A_bank[Bakiye Alt Sınır],A_bank[Vadesiz Bakiye],,-1),_xlpm.gun,$I18,_xlpm.faizorani,IF(_xlpm.gun&lt;=90,_xlfn.XLOOKUP(_xlpm.oncekibakiye,A_bank[Bakiye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255163.78270445261</v>
      </c>
      <c r="K18" s="6">
        <f>_xlfn.LET(_xlpm.oncekibakiye,K17,_xlpm.muafiyet,_xlfn.XLOOKUP(_xlpm.oncekibakiye,B_bank[Bakiye Alt Sınır],B_bank[Vadesiz Bakiye],,-1),_xlpm.gun,$I18,_xlpm.faizorani,IF(_xlpm.gun&lt;=90,_xlfn.XLOOKUP(_xlpm.oncekibakiye,B_bank[Bakiye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254897.76094636146</v>
      </c>
      <c r="L18" s="6">
        <f>_xlfn.LET(_xlpm.oncekibakiye,L17,_xlpm.muafiyet,_xlfn.XLOOKUP(_xlpm.oncekibakiye,C_bank[Bakiye Alt Sınır],C_bank[Vadesiz Bakiye],,-1),_xlpm.gun,$I18,_xlpm.faizorani,IF(_xlpm.gun&lt;=90,_xlfn.XLOOKUP(_xlpm.oncekibakiye,C_bank[Bakiye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254910.39809079128</v>
      </c>
    </row>
    <row r="19" spans="1:12" x14ac:dyDescent="0.75">
      <c r="I19" s="18">
        <v>17</v>
      </c>
      <c r="J19" s="6">
        <f>_xlfn.LET(_xlpm.oncekibakiye,J18,_xlpm.muafiyet,_xlfn.XLOOKUP(_xlpm.oncekibakiye,A_bank[Bakiye Alt Sınır],A_bank[Vadesiz Bakiye],,-1),_xlpm.gun,$I19,_xlpm.faizorani,IF(_xlpm.gun&lt;=90,_xlfn.XLOOKUP(_xlpm.oncekibakiye,A_bank[Bakiye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255490.42610018112</v>
      </c>
      <c r="K19" s="6">
        <f>_xlfn.LET(_xlpm.oncekibakiye,K18,_xlpm.muafiyet,_xlfn.XLOOKUP(_xlpm.oncekibakiye,B_bank[Bakiye Alt Sınır],B_bank[Vadesiz Bakiye],,-1),_xlpm.gun,$I19,_xlpm.faizorani,IF(_xlpm.gun&lt;=90,_xlfn.XLOOKUP(_xlpm.oncekibakiye,B_bank[Bakiye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255207.31114640311</v>
      </c>
      <c r="L19" s="6">
        <f>_xlfn.LET(_xlpm.oncekibakiye,L18,_xlpm.muafiyet,_xlfn.XLOOKUP(_xlpm.oncekibakiye,C_bank[Bakiye Alt Sınır],C_bank[Vadesiz Bakiye],,-1),_xlpm.gun,$I19,_xlpm.faizorani,IF(_xlpm.gun&lt;=90,_xlfn.XLOOKUP(_xlpm.oncekibakiye,C_bank[Bakiye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255220.48087641405</v>
      </c>
    </row>
    <row r="20" spans="1:12" x14ac:dyDescent="0.75">
      <c r="I20" s="18">
        <v>18</v>
      </c>
      <c r="J20" s="6">
        <f>_xlfn.LET(_xlpm.oncekibakiye,J19,_xlpm.muafiyet,_xlfn.XLOOKUP(_xlpm.oncekibakiye,A_bank[Bakiye Alt Sınır],A_bank[Vadesiz Bakiye],,-1),_xlpm.gun,$I20,_xlpm.faizorani,IF(_xlpm.gun&lt;=90,_xlfn.XLOOKUP(_xlpm.oncekibakiye,A_bank[Bakiye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255817.53306105753</v>
      </c>
      <c r="K20" s="6">
        <f>_xlfn.LET(_xlpm.oncekibakiye,K19,_xlpm.muafiyet,_xlfn.XLOOKUP(_xlpm.oncekibakiye,B_bank[Bakiye Alt Sınır],B_bank[Vadesiz Bakiye],,-1),_xlpm.gun,$I20,_xlpm.faizorani,IF(_xlpm.gun&lt;=90,_xlfn.XLOOKUP(_xlpm.oncekibakiye,B_bank[Bakiye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255517.26927424263</v>
      </c>
      <c r="L20" s="6">
        <f>_xlfn.LET(_xlpm.oncekibakiye,L19,_xlpm.muafiyet,_xlfn.XLOOKUP(_xlpm.oncekibakiye,C_bank[Bakiye Alt Sınır],C_bank[Vadesiz Bakiye],,-1),_xlpm.gun,$I20,_xlpm.faizorani,IF(_xlpm.gun&lt;=90,_xlfn.XLOOKUP(_xlpm.oncekibakiye,C_bank[Bakiye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255530.94085863084</v>
      </c>
    </row>
    <row r="21" spans="1:12" x14ac:dyDescent="0.75">
      <c r="I21" s="18">
        <v>19</v>
      </c>
      <c r="J21" s="6">
        <f>_xlfn.LET(_xlpm.oncekibakiye,J20,_xlpm.muafiyet,_xlfn.XLOOKUP(_xlpm.oncekibakiye,A_bank[Bakiye Alt Sınır],A_bank[Vadesiz Bakiye],,-1),_xlpm.gun,$I21,_xlpm.faizorani,IF(_xlpm.gun&lt;=90,_xlfn.XLOOKUP(_xlpm.oncekibakiye,A_bank[Bakiye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256145.10424496335</v>
      </c>
      <c r="K21" s="6">
        <f>_xlfn.LET(_xlpm.oncekibakiye,K20,_xlpm.muafiyet,_xlfn.XLOOKUP(_xlpm.oncekibakiye,B_bank[Bakiye Alt Sınır],B_bank[Vadesiz Bakiye],,-1),_xlpm.gun,$I21,_xlpm.faizorani,IF(_xlpm.gun&lt;=90,_xlfn.XLOOKUP(_xlpm.oncekibakiye,B_bank[Bakiye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255827.63586745059</v>
      </c>
      <c r="L21" s="6">
        <f>_xlfn.LET(_xlpm.oncekibakiye,L20,_xlpm.muafiyet,_xlfn.XLOOKUP(_xlpm.oncekibakiye,C_bank[Bakiye Alt Sınır],C_bank[Vadesiz Bakiye],,-1),_xlpm.gun,$I21,_xlpm.faizorani,IF(_xlpm.gun&lt;=90,_xlfn.XLOOKUP(_xlpm.oncekibakiye,C_bank[Bakiye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255841.77849627804</v>
      </c>
    </row>
    <row r="22" spans="1:12" x14ac:dyDescent="0.75">
      <c r="I22" s="18">
        <v>20</v>
      </c>
      <c r="J22" s="6">
        <f>_xlfn.LET(_xlpm.oncekibakiye,J21,_xlpm.muafiyet,_xlfn.XLOOKUP(_xlpm.oncekibakiye,A_bank[Bakiye Alt Sınır],A_bank[Vadesiz Bakiye],,-1),_xlpm.gun,$I22,_xlpm.faizorani,IF(_xlpm.gun&lt;=90,_xlfn.XLOOKUP(_xlpm.oncekibakiye,A_bank[Bakiye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256473.14031071373</v>
      </c>
      <c r="K22" s="6">
        <f>_xlfn.LET(_xlpm.oncekibakiye,K21,_xlpm.muafiyet,_xlfn.XLOOKUP(_xlpm.oncekibakiye,B_bank[Bakiye Alt Sınır],B_bank[Vadesiz Bakiye],,-1),_xlpm.gun,$I22,_xlpm.faizorani,IF(_xlpm.gun&lt;=90,_xlfn.XLOOKUP(_xlpm.oncekibakiye,B_bank[Bakiye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256138.41146430606</v>
      </c>
      <c r="L22" s="6">
        <f>_xlfn.LET(_xlpm.oncekibakiye,L21,_xlpm.muafiyet,_xlfn.XLOOKUP(_xlpm.oncekibakiye,C_bank[Bakiye Alt Sınır],C_bank[Vadesiz Bakiye],,-1),_xlpm.gun,$I22,_xlpm.faizorani,IF(_xlpm.gun&lt;=90,_xlfn.XLOOKUP(_xlpm.oncekibakiye,C_bank[Bakiye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256152.99424875024</v>
      </c>
    </row>
    <row r="23" spans="1:12" x14ac:dyDescent="0.75">
      <c r="I23" s="18">
        <v>21</v>
      </c>
      <c r="J23" s="6">
        <f>_xlfn.LET(_xlpm.oncekibakiye,J22,_xlpm.muafiyet,_xlfn.XLOOKUP(_xlpm.oncekibakiye,A_bank[Bakiye Alt Sınır],A_bank[Vadesiz Bakiye],,-1),_xlpm.gun,$I23,_xlpm.faizorani,IF(_xlpm.gun&lt;=90,_xlfn.XLOOKUP(_xlpm.oncekibakiye,A_bank[Bakiye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256801.6419180588</v>
      </c>
      <c r="K23" s="6">
        <f>_xlfn.LET(_xlpm.oncekibakiye,K22,_xlpm.muafiyet,_xlfn.XLOOKUP(_xlpm.oncekibakiye,B_bank[Bakiye Alt Sınır],B_bank[Vadesiz Bakiye],,-1),_xlpm.gun,$I23,_xlpm.faizorani,IF(_xlpm.gun&lt;=90,_xlfn.XLOOKUP(_xlpm.oncekibakiye,B_bank[Bakiye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256449.59660379737</v>
      </c>
      <c r="L23" s="6">
        <f>_xlfn.LET(_xlpm.oncekibakiye,L22,_xlpm.muafiyet,_xlfn.XLOOKUP(_xlpm.oncekibakiye,C_bank[Bakiye Alt Sınır],C_bank[Vadesiz Bakiye],,-1),_xlpm.gun,$I23,_xlpm.faizorani,IF(_xlpm.gun&lt;=90,_xlfn.XLOOKUP(_xlpm.oncekibakiye,C_bank[Bakiye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256464.58857600077</v>
      </c>
    </row>
    <row r="24" spans="1:12" x14ac:dyDescent="0.75">
      <c r="I24" s="18">
        <v>22</v>
      </c>
      <c r="J24" s="6">
        <f>_xlfn.LET(_xlpm.oncekibakiye,J23,_xlpm.muafiyet,_xlfn.XLOOKUP(_xlpm.oncekibakiye,A_bank[Bakiye Alt Sınır],A_bank[Vadesiz Bakiye],,-1),_xlpm.gun,$I24,_xlpm.faizorani,IF(_xlpm.gun&lt;=90,_xlfn.XLOOKUP(_xlpm.oncekibakiye,A_bank[Bakiye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257130.60972768496</v>
      </c>
      <c r="K24" s="6">
        <f>_xlfn.LET(_xlpm.oncekibakiye,K23,_xlpm.muafiyet,_xlfn.XLOOKUP(_xlpm.oncekibakiye,B_bank[Bakiye Alt Sınır],B_bank[Vadesiz Bakiye],,-1),_xlpm.gun,$I24,_xlpm.faizorani,IF(_xlpm.gun&lt;=90,_xlfn.XLOOKUP(_xlpm.oncekibakiye,B_bank[Bakiye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256761.19182562319</v>
      </c>
      <c r="L24" s="6">
        <f>_xlfn.LET(_xlpm.oncekibakiye,L23,_xlpm.muafiyet,_xlfn.XLOOKUP(_xlpm.oncekibakiye,C_bank[Bakiye Alt Sınır],C_bank[Vadesiz Bakiye],,-1),_xlpm.gun,$I24,_xlpm.faizorani,IF(_xlpm.gun&lt;=90,_xlfn.XLOOKUP(_xlpm.oncekibakiye,C_bank[Bakiye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256776.56193854252</v>
      </c>
    </row>
    <row r="25" spans="1:12" x14ac:dyDescent="0.75">
      <c r="I25" s="18">
        <v>23</v>
      </c>
      <c r="J25" s="6">
        <f>_xlfn.LET(_xlpm.oncekibakiye,J24,_xlpm.muafiyet,_xlfn.XLOOKUP(_xlpm.oncekibakiye,A_bank[Bakiye Alt Sınır],A_bank[Vadesiz Bakiye],,-1),_xlpm.gun,$I25,_xlpm.faizorani,IF(_xlpm.gun&lt;=90,_xlfn.XLOOKUP(_xlpm.oncekibakiye,A_bank[Bakiye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257460.04440121632</v>
      </c>
      <c r="K25" s="6">
        <f>_xlfn.LET(_xlpm.oncekibakiye,K24,_xlpm.muafiyet,_xlfn.XLOOKUP(_xlpm.oncekibakiye,B_bank[Bakiye Alt Sınır],B_bank[Vadesiz Bakiye],,-1),_xlpm.gun,$I25,_xlpm.faizorani,IF(_xlpm.gun&lt;=90,_xlfn.XLOOKUP(_xlpm.oncekibakiye,B_bank[Bakiye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257073.19767019339</v>
      </c>
      <c r="L25" s="6">
        <f>_xlfn.LET(_xlpm.oncekibakiye,L24,_xlpm.muafiyet,_xlfn.XLOOKUP(_xlpm.oncekibakiye,C_bank[Bakiye Alt Sınır],C_bank[Vadesiz Bakiye],,-1),_xlpm.gun,$I25,_xlpm.faizorani,IF(_xlpm.gun&lt;=90,_xlfn.XLOOKUP(_xlpm.oncekibakiye,C_bank[Bakiye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257088.91479744858</v>
      </c>
    </row>
    <row r="26" spans="1:12" x14ac:dyDescent="0.75">
      <c r="I26" s="18">
        <v>24</v>
      </c>
      <c r="J26" s="6">
        <f>_xlfn.LET(_xlpm.oncekibakiye,J25,_xlpm.muafiyet,_xlfn.XLOOKUP(_xlpm.oncekibakiye,A_bank[Bakiye Alt Sınır],A_bank[Vadesiz Bakiye],,-1),_xlpm.gun,$I26,_xlpm.faizorani,IF(_xlpm.gun&lt;=90,_xlfn.XLOOKUP(_xlpm.oncekibakiye,A_bank[Bakiye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257789.94660121587</v>
      </c>
      <c r="K26" s="6">
        <f>_xlfn.LET(_xlpm.oncekibakiye,K25,_xlpm.muafiyet,_xlfn.XLOOKUP(_xlpm.oncekibakiye,B_bank[Bakiye Alt Sınır],B_bank[Vadesiz Bakiye],,-1),_xlpm.gun,$I26,_xlpm.faizorani,IF(_xlpm.gun&lt;=90,_xlfn.XLOOKUP(_xlpm.oncekibakiye,B_bank[Bakiye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257385.61467862999</v>
      </c>
      <c r="L26" s="6">
        <f>_xlfn.LET(_xlpm.oncekibakiye,L25,_xlpm.muafiyet,_xlfn.XLOOKUP(_xlpm.oncekibakiye,C_bank[Bakiye Alt Sınır],C_bank[Vadesiz Bakiye],,-1),_xlpm.gun,$I26,_xlpm.faizorani,IF(_xlpm.gun&lt;=90,_xlfn.XLOOKUP(_xlpm.oncekibakiye,C_bank[Bakiye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257401.64761435287</v>
      </c>
    </row>
    <row r="27" spans="1:12" x14ac:dyDescent="0.75">
      <c r="I27" s="18">
        <v>25</v>
      </c>
      <c r="J27" s="6">
        <f>_xlfn.LET(_xlpm.oncekibakiye,J26,_xlpm.muafiyet,_xlfn.XLOOKUP(_xlpm.oncekibakiye,A_bank[Bakiye Alt Sınır],A_bank[Vadesiz Bakiye],,-1),_xlpm.gun,$I27,_xlpm.faizorani,IF(_xlpm.gun&lt;=90,_xlfn.XLOOKUP(_xlpm.oncekibakiye,A_bank[Bakiye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258120.3169911869</v>
      </c>
      <c r="K27" s="6">
        <f>_xlfn.LET(_xlpm.oncekibakiye,K26,_xlpm.muafiyet,_xlfn.XLOOKUP(_xlpm.oncekibakiye,B_bank[Bakiye Alt Sınır],B_bank[Vadesiz Bakiye],,-1),_xlpm.gun,$I27,_xlpm.faizorani,IF(_xlpm.gun&lt;=90,_xlfn.XLOOKUP(_xlpm.oncekibakiye,B_bank[Bakiye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257698.44339276812</v>
      </c>
      <c r="L27" s="6">
        <f>_xlfn.LET(_xlpm.oncekibakiye,L26,_xlpm.muafiyet,_xlfn.XLOOKUP(_xlpm.oncekibakiye,C_bank[Bakiye Alt Sınır],C_bank[Vadesiz Bakiye],,-1),_xlpm.gun,$I27,_xlpm.faizorani,IF(_xlpm.gun&lt;=90,_xlfn.XLOOKUP(_xlpm.oncekibakiye,C_bank[Bakiye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257714.76085145088</v>
      </c>
    </row>
    <row r="28" spans="1:12" x14ac:dyDescent="0.75">
      <c r="I28" s="18">
        <v>26</v>
      </c>
      <c r="J28" s="6">
        <f>_xlfn.LET(_xlpm.oncekibakiye,J27,_xlpm.muafiyet,_xlfn.XLOOKUP(_xlpm.oncekibakiye,A_bank[Bakiye Alt Sınır],A_bank[Vadesiz Bakiye],,-1),_xlpm.gun,$I28,_xlpm.faizorani,IF(_xlpm.gun&lt;=90,_xlfn.XLOOKUP(_xlpm.oncekibakiye,A_bank[Bakiye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258451.1562355744</v>
      </c>
      <c r="K28" s="6">
        <f>_xlfn.LET(_xlpm.oncekibakiye,K27,_xlpm.muafiyet,_xlfn.XLOOKUP(_xlpm.oncekibakiye,B_bank[Bakiye Alt Sınır],B_bank[Vadesiz Bakiye],,-1),_xlpm.gun,$I28,_xlpm.faizorani,IF(_xlpm.gun&lt;=90,_xlfn.XLOOKUP(_xlpm.oncekibakiye,B_bank[Bakiye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258011.68435515696</v>
      </c>
      <c r="L28" s="6">
        <f>_xlfn.LET(_xlpm.oncekibakiye,L27,_xlpm.muafiyet,_xlfn.XLOOKUP(_xlpm.oncekibakiye,C_bank[Bakiye Alt Sınır],C_bank[Vadesiz Bakiye],,-1),_xlpm.gun,$I28,_xlpm.faizorani,IF(_xlpm.gun&lt;=90,_xlfn.XLOOKUP(_xlpm.oncekibakiye,C_bank[Bakiye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258028.25497150031</v>
      </c>
    </row>
    <row r="29" spans="1:12" x14ac:dyDescent="0.75">
      <c r="I29" s="18">
        <v>27</v>
      </c>
      <c r="J29" s="6">
        <f>_xlfn.LET(_xlpm.oncekibakiye,J28,_xlpm.muafiyet,_xlfn.XLOOKUP(_xlpm.oncekibakiye,A_bank[Bakiye Alt Sınır],A_bank[Vadesiz Bakiye],,-1),_xlpm.gun,$I29,_xlpm.faizorani,IF(_xlpm.gun&lt;=90,_xlfn.XLOOKUP(_xlpm.oncekibakiye,A_bank[Bakiye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258782.46499976626</v>
      </c>
      <c r="K29" s="6">
        <f>_xlfn.LET(_xlpm.oncekibakiye,K28,_xlpm.muafiyet,_xlfn.XLOOKUP(_xlpm.oncekibakiye,B_bank[Bakiye Alt Sınır],B_bank[Vadesiz Bakiye],,-1),_xlpm.gun,$I29,_xlpm.faizorani,IF(_xlpm.gun&lt;=90,_xlfn.XLOOKUP(_xlpm.oncekibakiye,B_bank[Bakiye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258325.3381090606</v>
      </c>
      <c r="L29" s="6">
        <f>_xlfn.LET(_xlpm.oncekibakiye,L28,_xlpm.muafiyet,_xlfn.XLOOKUP(_xlpm.oncekibakiye,C_bank[Bakiye Alt Sınır],C_bank[Vadesiz Bakiye],,-1),_xlpm.gun,$I29,_xlpm.faizorani,IF(_xlpm.gun&lt;=90,_xlfn.XLOOKUP(_xlpm.oncekibakiye,C_bank[Bakiye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258342.13043782182</v>
      </c>
    </row>
    <row r="30" spans="1:12" x14ac:dyDescent="0.75">
      <c r="I30" s="18">
        <v>28</v>
      </c>
      <c r="J30" s="6">
        <f>_xlfn.LET(_xlpm.oncekibakiye,J29,_xlpm.muafiyet,_xlfn.XLOOKUP(_xlpm.oncekibakiye,A_bank[Bakiye Alt Sınır],A_bank[Vadesiz Bakiye],,-1),_xlpm.gun,$I30,_xlpm.faizorani,IF(_xlpm.gun&lt;=90,_xlfn.XLOOKUP(_xlpm.oncekibakiye,A_bank[Bakiye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259114.24395009471</v>
      </c>
      <c r="K30" s="6">
        <f>_xlfn.LET(_xlpm.oncekibakiye,K29,_xlpm.muafiyet,_xlfn.XLOOKUP(_xlpm.oncekibakiye,B_bank[Bakiye Alt Sınır],B_bank[Vadesiz Bakiye],,-1),_xlpm.gun,$I30,_xlpm.faizorani,IF(_xlpm.gun&lt;=90,_xlfn.XLOOKUP(_xlpm.oncekibakiye,B_bank[Bakiye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258639.40519845911</v>
      </c>
      <c r="L30" s="6">
        <f>_xlfn.LET(_xlpm.oncekibakiye,L29,_xlpm.muafiyet,_xlfn.XLOOKUP(_xlpm.oncekibakiye,C_bank[Bakiye Alt Sınır],C_bank[Vadesiz Bakiye],,-1),_xlpm.gun,$I30,_xlpm.faizorani,IF(_xlpm.gun&lt;=90,_xlfn.XLOOKUP(_xlpm.oncekibakiye,C_bank[Bakiye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258656.38771429961</v>
      </c>
    </row>
    <row r="31" spans="1:12" x14ac:dyDescent="0.75">
      <c r="I31" s="18">
        <v>29</v>
      </c>
      <c r="J31" s="6">
        <f>_xlfn.LET(_xlpm.oncekibakiye,J30,_xlpm.muafiyet,_xlfn.XLOOKUP(_xlpm.oncekibakiye,A_bank[Bakiye Alt Sınır],A_bank[Vadesiz Bakiye],,-1),_xlpm.gun,$I31,_xlpm.faizorani,IF(_xlpm.gun&lt;=90,_xlfn.XLOOKUP(_xlpm.oncekibakiye,A_bank[Bakiye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259446.4937538376</v>
      </c>
      <c r="K31" s="6">
        <f>_xlfn.LET(_xlpm.oncekibakiye,K30,_xlpm.muafiyet,_xlfn.XLOOKUP(_xlpm.oncekibakiye,B_bank[Bakiye Alt Sınır],B_bank[Vadesiz Bakiye],,-1),_xlpm.gun,$I31,_xlpm.faizorani,IF(_xlpm.gun&lt;=90,_xlfn.XLOOKUP(_xlpm.oncekibakiye,B_bank[Bakiye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258953.88616804942</v>
      </c>
      <c r="L31" s="6">
        <f>_xlfn.LET(_xlpm.oncekibakiye,L30,_xlpm.muafiyet,_xlfn.XLOOKUP(_xlpm.oncekibakiye,C_bank[Bakiye Alt Sınır],C_bank[Vadesiz Bakiye],,-1),_xlpm.gun,$I31,_xlpm.faizorani,IF(_xlpm.gun&lt;=90,_xlfn.XLOOKUP(_xlpm.oncekibakiye,C_bank[Bakiye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258971.0272653822</v>
      </c>
    </row>
    <row r="32" spans="1:12" x14ac:dyDescent="0.75">
      <c r="I32" s="18">
        <v>30</v>
      </c>
      <c r="J32" s="6">
        <f>_xlfn.LET(_xlpm.oncekibakiye,J31,_xlpm.muafiyet,_xlfn.XLOOKUP(_xlpm.oncekibakiye,A_bank[Bakiye Alt Sınır],A_bank[Vadesiz Bakiye],,-1),_xlpm.gun,$I32,_xlpm.faizorani,IF(_xlpm.gun&lt;=90,_xlfn.XLOOKUP(_xlpm.oncekibakiye,A_bank[Bakiye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259779.21507921975</v>
      </c>
      <c r="K32" s="6">
        <f>_xlfn.LET(_xlpm.oncekibakiye,K31,_xlpm.muafiyet,_xlfn.XLOOKUP(_xlpm.oncekibakiye,B_bank[Bakiye Alt Sınır],B_bank[Vadesiz Bakiye],,-1),_xlpm.gun,$I32,_xlpm.faizorani,IF(_xlpm.gun&lt;=90,_xlfn.XLOOKUP(_xlpm.oncekibakiye,B_bank[Bakiye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259268.78156324622</v>
      </c>
      <c r="L32" s="6">
        <f>_xlfn.LET(_xlpm.oncekibakiye,L31,_xlpm.muafiyet,_xlfn.XLOOKUP(_xlpm.oncekibakiye,C_bank[Bakiye Alt Sınır],C_bank[Vadesiz Bakiye],,-1),_xlpm.gun,$I32,_xlpm.faizorani,IF(_xlpm.gun&lt;=90,_xlfn.XLOOKUP(_xlpm.oncekibakiye,C_bank[Bakiye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259286.0495560831</v>
      </c>
    </row>
    <row r="33" spans="9:12" x14ac:dyDescent="0.75">
      <c r="I33" s="18">
        <v>31</v>
      </c>
      <c r="J33" s="6">
        <f>_xlfn.LET(_xlpm.oncekibakiye,J32,_xlpm.muafiyet,_xlfn.XLOOKUP(_xlpm.oncekibakiye,A_bank[Bakiye Alt Sınır],A_bank[Vadesiz Bakiye],,-1),_xlpm.gun,$I33,_xlpm.faizorani,IF(_xlpm.gun&lt;=90,_xlfn.XLOOKUP(_xlpm.oncekibakiye,A_bank[Bakiye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260112.40859541437</v>
      </c>
      <c r="K33" s="6">
        <f>_xlfn.LET(_xlpm.oncekibakiye,K32,_xlpm.muafiyet,_xlfn.XLOOKUP(_xlpm.oncekibakiye,B_bank[Bakiye Alt Sınır],B_bank[Vadesiz Bakiye],,-1),_xlpm.gun,$I33,_xlpm.faizorani,IF(_xlpm.gun&lt;=90,_xlfn.XLOOKUP(_xlpm.oncekibakiye,B_bank[Bakiye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259584.091930183</v>
      </c>
      <c r="L33" s="6">
        <f>_xlfn.LET(_xlpm.oncekibakiye,L32,_xlpm.muafiyet,_xlfn.XLOOKUP(_xlpm.oncekibakiye,C_bank[Bakiye Alt Sınır],C_bank[Vadesiz Bakiye],,-1),_xlpm.gun,$I33,_xlpm.faizorani,IF(_xlpm.gun&lt;=90,_xlfn.XLOOKUP(_xlpm.oncekibakiye,C_bank[Bakiye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259601.45505198147</v>
      </c>
    </row>
    <row r="34" spans="9:12" x14ac:dyDescent="0.75">
      <c r="I34" s="18">
        <v>32</v>
      </c>
      <c r="J34" s="6">
        <f>_xlfn.LET(_xlpm.oncekibakiye,J33,_xlpm.muafiyet,_xlfn.XLOOKUP(_xlpm.oncekibakiye,A_bank[Bakiye Alt Sınır],A_bank[Vadesiz Bakiye],,-1),_xlpm.gun,$I34,_xlpm.faizorani,IF(_xlpm.gun&lt;=90,_xlfn.XLOOKUP(_xlpm.oncekibakiye,A_bank[Bakiye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260446.0749725443</v>
      </c>
      <c r="K34" s="6">
        <f>_xlfn.LET(_xlpm.oncekibakiye,K33,_xlpm.muafiyet,_xlfn.XLOOKUP(_xlpm.oncekibakiye,B_bank[Bakiye Alt Sınır],B_bank[Vadesiz Bakiye],,-1),_xlpm.gun,$I34,_xlpm.faizorani,IF(_xlpm.gun&lt;=90,_xlfn.XLOOKUP(_xlpm.oncekibakiye,B_bank[Bakiye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259899.81781571292</v>
      </c>
      <c r="L34" s="6">
        <f>_xlfn.LET(_xlpm.oncekibakiye,L33,_xlpm.muafiyet,_xlfn.XLOOKUP(_xlpm.oncekibakiye,C_bank[Bakiye Alt Sınır],C_bank[Vadesiz Bakiye],,-1),_xlpm.gun,$I34,_xlpm.faizorani,IF(_xlpm.gun&lt;=90,_xlfn.XLOOKUP(_xlpm.oncekibakiye,C_bank[Bakiye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259917.24421922278</v>
      </c>
    </row>
    <row r="35" spans="9:12" x14ac:dyDescent="0.75">
      <c r="I35" s="18">
        <v>33</v>
      </c>
      <c r="J35" s="6">
        <f>_xlfn.LET(_xlpm.oncekibakiye,J34,_xlpm.muafiyet,_xlfn.XLOOKUP(_xlpm.oncekibakiye,A_bank[Bakiye Alt Sınır],A_bank[Vadesiz Bakiye],,-1),_xlpm.gun,$I35,_xlpm.faizorani,IF(_xlpm.gun&lt;=90,_xlfn.XLOOKUP(_xlpm.oncekibakiye,A_bank[Bakiye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260780.21488168341</v>
      </c>
      <c r="K35" s="6">
        <f>_xlfn.LET(_xlpm.oncekibakiye,K34,_xlpm.muafiyet,_xlfn.XLOOKUP(_xlpm.oncekibakiye,B_bank[Bakiye Alt Sınır],B_bank[Vadesiz Bakiye],,-1),_xlpm.gun,$I35,_xlpm.faizorani,IF(_xlpm.gun&lt;=90,_xlfn.XLOOKUP(_xlpm.oncekibakiye,B_bank[Bakiye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260215.95976740977</v>
      </c>
      <c r="L35" s="6">
        <f>_xlfn.LET(_xlpm.oncekibakiye,L34,_xlpm.muafiyet,_xlfn.XLOOKUP(_xlpm.oncekibakiye,C_bank[Bakiye Alt Sınır],C_bank[Vadesiz Bakiye],,-1),_xlpm.gun,$I35,_xlpm.faizorani,IF(_xlpm.gun&lt;=90,_xlfn.XLOOKUP(_xlpm.oncekibakiye,C_bank[Bakiye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260233.41752451958</v>
      </c>
    </row>
    <row r="36" spans="9:12" x14ac:dyDescent="0.75">
      <c r="I36" s="18">
        <v>34</v>
      </c>
      <c r="J36" s="6">
        <f>_xlfn.LET(_xlpm.oncekibakiye,J35,_xlpm.muafiyet,_xlfn.XLOOKUP(_xlpm.oncekibakiye,A_bank[Bakiye Alt Sınır],A_bank[Vadesiz Bakiye],,-1),_xlpm.gun,$I36,_xlpm.faizorani,IF(_xlpm.gun&lt;=90,_xlfn.XLOOKUP(_xlpm.oncekibakiye,A_bank[Bakiye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261114.82899485796</v>
      </c>
      <c r="K36" s="6">
        <f>_xlfn.LET(_xlpm.oncekibakiye,K35,_xlpm.muafiyet,_xlfn.XLOOKUP(_xlpm.oncekibakiye,B_bank[Bakiye Alt Sınır],B_bank[Vadesiz Bakiye],,-1),_xlpm.gun,$I36,_xlpm.faizorani,IF(_xlpm.gun&lt;=90,_xlfn.XLOOKUP(_xlpm.oncekibakiye,B_bank[Bakiye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260532.51833356902</v>
      </c>
      <c r="L36" s="6">
        <f>_xlfn.LET(_xlpm.oncekibakiye,L35,_xlpm.muafiyet,_xlfn.XLOOKUP(_xlpm.oncekibakiye,C_bank[Bakiye Alt Sınır],C_bank[Vadesiz Bakiye],,-1),_xlpm.gun,$I36,_xlpm.faizorani,IF(_xlpm.gun&lt;=90,_xlfn.XLOOKUP(_xlpm.oncekibakiye,C_bank[Bakiye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260549.97543515216</v>
      </c>
    </row>
    <row r="37" spans="9:12" x14ac:dyDescent="0.75">
      <c r="I37" s="18">
        <v>35</v>
      </c>
      <c r="J37" s="6">
        <f>_xlfn.LET(_xlpm.oncekibakiye,J36,_xlpm.muafiyet,_xlfn.XLOOKUP(_xlpm.oncekibakiye,A_bank[Bakiye Alt Sınır],A_bank[Vadesiz Bakiye],,-1),_xlpm.gun,$I37,_xlpm.faizorani,IF(_xlpm.gun&lt;=90,_xlfn.XLOOKUP(_xlpm.oncekibakiye,A_bank[Bakiye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261449.91798504791</v>
      </c>
      <c r="K37" s="6">
        <f>_xlfn.LET(_xlpm.oncekibakiye,K36,_xlpm.muafiyet,_xlfn.XLOOKUP(_xlpm.oncekibakiye,B_bank[Bakiye Alt Sınır],B_bank[Vadesiz Bakiye],,-1),_xlpm.gun,$I37,_xlpm.faizorani,IF(_xlpm.gun&lt;=90,_xlfn.XLOOKUP(_xlpm.oncekibakiye,B_bank[Bakiye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260849.49406320861</v>
      </c>
      <c r="L37" s="6">
        <f>_xlfn.LET(_xlpm.oncekibakiye,L36,_xlpm.muafiyet,_xlfn.XLOOKUP(_xlpm.oncekibakiye,C_bank[Bakiye Alt Sınır],C_bank[Vadesiz Bakiye],,-1),_xlpm.gun,$I37,_xlpm.faizorani,IF(_xlpm.gun&lt;=90,_xlfn.XLOOKUP(_xlpm.oncekibakiye,C_bank[Bakiye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260866.91841896917</v>
      </c>
    </row>
    <row r="38" spans="9:12" x14ac:dyDescent="0.75">
      <c r="I38" s="18">
        <v>36</v>
      </c>
      <c r="J38" s="6">
        <f>_xlfn.LET(_xlpm.oncekibakiye,J37,_xlpm.muafiyet,_xlfn.XLOOKUP(_xlpm.oncekibakiye,A_bank[Bakiye Alt Sınır],A_bank[Vadesiz Bakiye],,-1),_xlpm.gun,$I38,_xlpm.faizorani,IF(_xlpm.gun&lt;=90,_xlfn.XLOOKUP(_xlpm.oncekibakiye,A_bank[Bakiye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261785.48252618834</v>
      </c>
      <c r="K38" s="6">
        <f>_xlfn.LET(_xlpm.oncekibakiye,K37,_xlpm.muafiyet,_xlfn.XLOOKUP(_xlpm.oncekibakiye,B_bank[Bakiye Alt Sınır],B_bank[Vadesiz Bakiye],,-1),_xlpm.gun,$I38,_xlpm.faizorani,IF(_xlpm.gun&lt;=90,_xlfn.XLOOKUP(_xlpm.oncekibakiye,B_bank[Bakiye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261166.88750606999</v>
      </c>
      <c r="L38" s="6">
        <f>_xlfn.LET(_xlpm.oncekibakiye,L37,_xlpm.muafiyet,_xlfn.XLOOKUP(_xlpm.oncekibakiye,C_bank[Bakiye Alt Sınır],C_bank[Vadesiz Bakiye],,-1),_xlpm.gun,$I38,_xlpm.faizorani,IF(_xlpm.gun&lt;=90,_xlfn.XLOOKUP(_xlpm.oncekibakiye,C_bank[Bakiye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261184.2469443884</v>
      </c>
    </row>
    <row r="39" spans="9:12" x14ac:dyDescent="0.75">
      <c r="I39" s="18">
        <v>37</v>
      </c>
      <c r="J39" s="6">
        <f>_xlfn.LET(_xlpm.oncekibakiye,J38,_xlpm.muafiyet,_xlfn.XLOOKUP(_xlpm.oncekibakiye,A_bank[Bakiye Alt Sınır],A_bank[Vadesiz Bakiye],,-1),_xlpm.gun,$I39,_xlpm.faizorani,IF(_xlpm.gun&lt;=90,_xlfn.XLOOKUP(_xlpm.oncekibakiye,A_bank[Bakiye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262121.5232931707</v>
      </c>
      <c r="K39" s="6">
        <f>_xlfn.LET(_xlpm.oncekibakiye,K38,_xlpm.muafiyet,_xlfn.XLOOKUP(_xlpm.oncekibakiye,B_bank[Bakiye Alt Sınır],B_bank[Vadesiz Bakiye],,-1),_xlpm.gun,$I39,_xlpm.faizorani,IF(_xlpm.gun&lt;=90,_xlfn.XLOOKUP(_xlpm.oncekibakiye,B_bank[Bakiye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261484.69921261907</v>
      </c>
      <c r="L39" s="6">
        <f>_xlfn.LET(_xlpm.oncekibakiye,L38,_xlpm.muafiyet,_xlfn.XLOOKUP(_xlpm.oncekibakiye,C_bank[Bakiye Alt Sınır],C_bank[Vadesiz Bakiye],,-1),_xlpm.gun,$I39,_xlpm.faizorani,IF(_xlpm.gun&lt;=90,_xlfn.XLOOKUP(_xlpm.oncekibakiye,C_bank[Bakiye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261501.96148039747</v>
      </c>
    </row>
    <row r="40" spans="9:12" x14ac:dyDescent="0.75">
      <c r="I40" s="18">
        <v>38</v>
      </c>
      <c r="J40" s="6">
        <f>_xlfn.LET(_xlpm.oncekibakiye,J39,_xlpm.muafiyet,_xlfn.XLOOKUP(_xlpm.oncekibakiye,A_bank[Bakiye Alt Sınır],A_bank[Vadesiz Bakiye],,-1),_xlpm.gun,$I40,_xlpm.faizorani,IF(_xlpm.gun&lt;=90,_xlfn.XLOOKUP(_xlpm.oncekibakiye,A_bank[Bakiye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262458.04096184432</v>
      </c>
      <c r="K40" s="6">
        <f>_xlfn.LET(_xlpm.oncekibakiye,K39,_xlpm.muafiyet,_xlfn.XLOOKUP(_xlpm.oncekibakiye,B_bank[Bakiye Alt Sınır],B_bank[Vadesiz Bakiye],,-1),_xlpm.gun,$I40,_xlpm.faizorani,IF(_xlpm.gun&lt;=90,_xlfn.XLOOKUP(_xlpm.oncekibakiye,B_bank[Bakiye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261802.92973404721</v>
      </c>
      <c r="L40" s="6">
        <f>_xlfn.LET(_xlpm.oncekibakiye,L39,_xlpm.muafiyet,_xlfn.XLOOKUP(_xlpm.oncekibakiye,C_bank[Bakiye Alt Sınır],C_bank[Vadesiz Bakiye],,-1),_xlpm.gun,$I40,_xlpm.faizorani,IF(_xlpm.gun&lt;=90,_xlfn.XLOOKUP(_xlpm.oncekibakiye,C_bank[Bakiye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261820.06249655446</v>
      </c>
    </row>
    <row r="41" spans="9:12" x14ac:dyDescent="0.75">
      <c r="I41" s="18">
        <v>39</v>
      </c>
      <c r="J41" s="6">
        <f>_xlfn.LET(_xlpm.oncekibakiye,J40,_xlpm.muafiyet,_xlfn.XLOOKUP(_xlpm.oncekibakiye,A_bank[Bakiye Alt Sınır],A_bank[Vadesiz Bakiye],,-1),_xlpm.gun,$I41,_xlpm.faizorani,IF(_xlpm.gun&lt;=90,_xlfn.XLOOKUP(_xlpm.oncekibakiye,A_bank[Bakiye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262795.03620901756</v>
      </c>
      <c r="K41" s="6">
        <f>_xlfn.LET(_xlpm.oncekibakiye,K40,_xlpm.muafiyet,_xlfn.XLOOKUP(_xlpm.oncekibakiye,B_bank[Bakiye Alt Sınır],B_bank[Vadesiz Bakiye],,-1),_xlpm.gun,$I41,_xlpm.faizorani,IF(_xlpm.gun&lt;=90,_xlfn.XLOOKUP(_xlpm.oncekibakiye,B_bank[Bakiye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262121.57962227208</v>
      </c>
      <c r="L41" s="6">
        <f>_xlfn.LET(_xlpm.oncekibakiye,L40,_xlpm.muafiyet,_xlfn.XLOOKUP(_xlpm.oncekibakiye,C_bank[Bakiye Alt Sınır],C_bank[Vadesiz Bakiye],,-1),_xlpm.gun,$I41,_xlpm.faizorani,IF(_xlpm.gun&lt;=90,_xlfn.XLOOKUP(_xlpm.oncekibakiye,C_bank[Bakiye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262138.55046298861</v>
      </c>
    </row>
    <row r="42" spans="9:12" x14ac:dyDescent="0.75">
      <c r="I42" s="18">
        <v>40</v>
      </c>
      <c r="J42" s="6">
        <f>_xlfn.LET(_xlpm.oncekibakiye,J41,_xlpm.muafiyet,_xlfn.XLOOKUP(_xlpm.oncekibakiye,A_bank[Bakiye Alt Sınır],A_bank[Vadesiz Bakiye],,-1),_xlpm.gun,$I42,_xlpm.faizorani,IF(_xlpm.gun&lt;=90,_xlfn.XLOOKUP(_xlpm.oncekibakiye,A_bank[Bakiye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263132.5097124594</v>
      </c>
      <c r="K42" s="6">
        <f>_xlfn.LET(_xlpm.oncekibakiye,K41,_xlpm.muafiyet,_xlfn.XLOOKUP(_xlpm.oncekibakiye,B_bank[Bakiye Alt Sınır],B_bank[Vadesiz Bakiye],,-1),_xlpm.gun,$I42,_xlpm.faizorani,IF(_xlpm.gun&lt;=90,_xlfn.XLOOKUP(_xlpm.oncekibakiye,B_bank[Bakiye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262440.6494299387</v>
      </c>
      <c r="L42" s="6">
        <f>_xlfn.LET(_xlpm.oncekibakiye,L41,_xlpm.muafiyet,_xlfn.XLOOKUP(_xlpm.oncekibakiye,C_bank[Bakiye Alt Sınır],C_bank[Vadesiz Bakiye],,-1),_xlpm.gun,$I42,_xlpm.faizorani,IF(_xlpm.gun&lt;=90,_xlfn.XLOOKUP(_xlpm.oncekibakiye,C_bank[Bakiye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262457.42585040111</v>
      </c>
    </row>
    <row r="43" spans="9:12" x14ac:dyDescent="0.75">
      <c r="I43" s="18">
        <v>41</v>
      </c>
      <c r="J43" s="6">
        <f>_xlfn.LET(_xlpm.oncekibakiye,J42,_xlpm.muafiyet,_xlfn.XLOOKUP(_xlpm.oncekibakiye,A_bank[Bakiye Alt Sınır],A_bank[Vadesiz Bakiye],,-1),_xlpm.gun,$I43,_xlpm.faizorani,IF(_xlpm.gun&lt;=90,_xlfn.XLOOKUP(_xlpm.oncekibakiye,A_bank[Bakiye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263470.46215090062</v>
      </c>
      <c r="K43" s="6">
        <f>_xlfn.LET(_xlpm.oncekibakiye,K42,_xlpm.muafiyet,_xlfn.XLOOKUP(_xlpm.oncekibakiye,B_bank[Bakiye Alt Sınır],B_bank[Vadesiz Bakiye],,-1),_xlpm.gun,$I43,_xlpm.faizorani,IF(_xlpm.gun&lt;=90,_xlfn.XLOOKUP(_xlpm.oncekibakiye,B_bank[Bakiye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262760.13971042034</v>
      </c>
      <c r="L43" s="6">
        <f>_xlfn.LET(_xlpm.oncekibakiye,L42,_xlpm.muafiyet,_xlfn.XLOOKUP(_xlpm.oncekibakiye,C_bank[Bakiye Alt Sınır],C_bank[Vadesiz Bakiye],,-1),_xlpm.gun,$I43,_xlpm.faizorani,IF(_xlpm.gun&lt;=90,_xlfn.XLOOKUP(_xlpm.oncekibakiye,C_bank[Bakiye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262776.68913006573</v>
      </c>
    </row>
    <row r="44" spans="9:12" x14ac:dyDescent="0.75">
      <c r="I44" s="18">
        <v>42</v>
      </c>
      <c r="J44" s="6">
        <f>_xlfn.LET(_xlpm.oncekibakiye,J43,_xlpm.muafiyet,_xlfn.XLOOKUP(_xlpm.oncekibakiye,A_bank[Bakiye Alt Sınır],A_bank[Vadesiz Bakiye],,-1),_xlpm.gun,$I44,_xlpm.faizorani,IF(_xlpm.gun&lt;=90,_xlfn.XLOOKUP(_xlpm.oncekibakiye,A_bank[Bakiye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263808.89420403534</v>
      </c>
      <c r="K44" s="6">
        <f>_xlfn.LET(_xlpm.oncekibakiye,K43,_xlpm.muafiyet,_xlfn.XLOOKUP(_xlpm.oncekibakiye,B_bank[Bakiye Alt Sınır],B_bank[Vadesiz Bakiye],,-1),_xlpm.gun,$I44,_xlpm.faizorani,IF(_xlpm.gun&lt;=90,_xlfn.XLOOKUP(_xlpm.oncekibakiye,B_bank[Bakiye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263080.05101781955</v>
      </c>
      <c r="L44" s="6">
        <f>_xlfn.LET(_xlpm.oncekibakiye,L43,_xlpm.muafiyet,_xlfn.XLOOKUP(_xlpm.oncekibakiye,C_bank[Bakiye Alt Sınır],C_bank[Vadesiz Bakiye],,-1),_xlpm.gun,$I44,_xlpm.faizorani,IF(_xlpm.gun&lt;=90,_xlfn.XLOOKUP(_xlpm.oncekibakiye,C_bank[Bakiye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263096.34077382943</v>
      </c>
    </row>
    <row r="45" spans="9:12" x14ac:dyDescent="0.75">
      <c r="I45" s="18">
        <v>43</v>
      </c>
      <c r="J45" s="6">
        <f>_xlfn.LET(_xlpm.oncekibakiye,J44,_xlpm.muafiyet,_xlfn.XLOOKUP(_xlpm.oncekibakiye,A_bank[Bakiye Alt Sınır],A_bank[Vadesiz Bakiye],,-1),_xlpm.gun,$I45,_xlpm.faizorani,IF(_xlpm.gun&lt;=90,_xlfn.XLOOKUP(_xlpm.oncekibakiye,A_bank[Bakiye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264147.80655252218</v>
      </c>
      <c r="K45" s="6">
        <f>_xlfn.LET(_xlpm.oncekibakiye,K44,_xlpm.muafiyet,_xlfn.XLOOKUP(_xlpm.oncekibakiye,B_bank[Bakiye Alt Sınır],B_bank[Vadesiz Bakiye],,-1),_xlpm.gun,$I45,_xlpm.faizorani,IF(_xlpm.gun&lt;=90,_xlfn.XLOOKUP(_xlpm.oncekibakiye,B_bank[Bakiye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263400.38390696904</v>
      </c>
      <c r="L45" s="6">
        <f>_xlfn.LET(_xlpm.oncekibakiye,L44,_xlpm.muafiyet,_xlfn.XLOOKUP(_xlpm.oncekibakiye,C_bank[Bakiye Alt Sınır],C_bank[Vadesiz Bakiye],,-1),_xlpm.gun,$I45,_xlpm.faizorani,IF(_xlpm.gun&lt;=90,_xlfn.XLOOKUP(_xlpm.oncekibakiye,C_bank[Bakiye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263416.38125411322</v>
      </c>
    </row>
    <row r="46" spans="9:12" x14ac:dyDescent="0.75">
      <c r="I46" s="18">
        <v>44</v>
      </c>
      <c r="J46" s="6">
        <f>_xlfn.LET(_xlpm.oncekibakiye,J45,_xlpm.muafiyet,_xlfn.XLOOKUP(_xlpm.oncekibakiye,A_bank[Bakiye Alt Sınır],A_bank[Vadesiz Bakiye],,-1),_xlpm.gun,$I46,_xlpm.faizorani,IF(_xlpm.gun&lt;=90,_xlfn.XLOOKUP(_xlpm.oncekibakiye,A_bank[Bakiye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264487.19987798575</v>
      </c>
      <c r="K46" s="6">
        <f>_xlfn.LET(_xlpm.oncekibakiye,K45,_xlpm.muafiyet,_xlfn.XLOOKUP(_xlpm.oncekibakiye,B_bank[Bakiye Alt Sınır],B_bank[Vadesiz Bakiye],,-1),_xlpm.gun,$I46,_xlpm.faizorani,IF(_xlpm.gun&lt;=90,_xlfn.XLOOKUP(_xlpm.oncekibakiye,B_bank[Bakiye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263721.13893343275</v>
      </c>
      <c r="L46" s="6">
        <f>_xlfn.LET(_xlpm.oncekibakiye,L45,_xlpm.muafiyet,_xlfn.XLOOKUP(_xlpm.oncekibakiye,C_bank[Bakiye Alt Sınır],C_bank[Vadesiz Bakiye],,-1),_xlpm.gun,$I46,_xlpm.faizorani,IF(_xlpm.gun&lt;=90,_xlfn.XLOOKUP(_xlpm.oncekibakiye,C_bank[Bakiye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263736.81104391272</v>
      </c>
    </row>
    <row r="47" spans="9:12" x14ac:dyDescent="0.75">
      <c r="I47" s="18">
        <v>45</v>
      </c>
      <c r="J47" s="6">
        <f>_xlfn.LET(_xlpm.oncekibakiye,J46,_xlpm.muafiyet,_xlfn.XLOOKUP(_xlpm.oncekibakiye,A_bank[Bakiye Alt Sınır],A_bank[Vadesiz Bakiye],,-1),_xlpm.gun,$I47,_xlpm.faizorani,IF(_xlpm.gun&lt;=90,_xlfn.XLOOKUP(_xlpm.oncekibakiye,A_bank[Bakiye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264827.07486301806</v>
      </c>
      <c r="K47" s="6">
        <f>_xlfn.LET(_xlpm.oncekibakiye,K46,_xlpm.muafiyet,_xlfn.XLOOKUP(_xlpm.oncekibakiye,B_bank[Bakiye Alt Sınır],B_bank[Vadesiz Bakiye],,-1),_xlpm.gun,$I47,_xlpm.faizorani,IF(_xlpm.gun&lt;=90,_xlfn.XLOOKUP(_xlpm.oncekibakiye,B_bank[Bakiye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264042.31665350666</v>
      </c>
      <c r="L47" s="6">
        <f>_xlfn.LET(_xlpm.oncekibakiye,L46,_xlpm.muafiyet,_xlfn.XLOOKUP(_xlpm.oncekibakiye,C_bank[Bakiye Alt Sınır],C_bank[Vadesiz Bakiye],,-1),_xlpm.gun,$I47,_xlpm.faizorani,IF(_xlpm.gun&lt;=90,_xlfn.XLOOKUP(_xlpm.oncekibakiye,C_bank[Bakiye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264057.630616799</v>
      </c>
    </row>
    <row r="48" spans="9:12" x14ac:dyDescent="0.75">
      <c r="I48" s="18">
        <v>46</v>
      </c>
      <c r="J48" s="6">
        <f>_xlfn.LET(_xlpm.oncekibakiye,J47,_xlpm.muafiyet,_xlfn.XLOOKUP(_xlpm.oncekibakiye,A_bank[Bakiye Alt Sınır],A_bank[Vadesiz Bakiye],,-1),_xlpm.gun,$I48,_xlpm.faizorani,IF(_xlpm.gun&lt;=90,_xlfn.XLOOKUP(_xlpm.oncekibakiye,A_bank[Bakiye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265167.43219117983</v>
      </c>
      <c r="K48" s="6">
        <f>_xlfn.LET(_xlpm.oncekibakiye,K47,_xlpm.muafiyet,_xlfn.XLOOKUP(_xlpm.oncekibakiye,B_bank[Bakiye Alt Sınır],B_bank[Vadesiz Bakiye],,-1),_xlpm.gun,$I48,_xlpm.faizorani,IF(_xlpm.gun&lt;=90,_xlfn.XLOOKUP(_xlpm.oncekibakiye,B_bank[Bakiye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264363.9176242199</v>
      </c>
      <c r="L48" s="6">
        <f>_xlfn.LET(_xlpm.oncekibakiye,L47,_xlpm.muafiyet,_xlfn.XLOOKUP(_xlpm.oncekibakiye,C_bank[Bakiye Alt Sınır],C_bank[Vadesiz Bakiye],,-1),_xlpm.gun,$I48,_xlpm.faizorani,IF(_xlpm.gun&lt;=90,_xlfn.XLOOKUP(_xlpm.oncekibakiye,C_bank[Bakiye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264378.84044691914</v>
      </c>
    </row>
    <row r="49" spans="9:12" x14ac:dyDescent="0.75">
      <c r="I49" s="18">
        <v>47</v>
      </c>
      <c r="J49" s="6">
        <f>_xlfn.LET(_xlpm.oncekibakiye,J48,_xlpm.muafiyet,_xlfn.XLOOKUP(_xlpm.oncekibakiye,A_bank[Bakiye Alt Sınır],A_bank[Vadesiz Bakiye],,-1),_xlpm.gun,$I49,_xlpm.faizorani,IF(_xlpm.gun&lt;=90,_xlfn.XLOOKUP(_xlpm.oncekibakiye,A_bank[Bakiye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265508.27254700183</v>
      </c>
      <c r="K49" s="6">
        <f>_xlfn.LET(_xlpm.oncekibakiye,K48,_xlpm.muafiyet,_xlfn.XLOOKUP(_xlpm.oncekibakiye,B_bank[Bakiye Alt Sınır],B_bank[Vadesiz Bakiye],,-1),_xlpm.gun,$I49,_xlpm.faizorani,IF(_xlpm.gun&lt;=90,_xlfn.XLOOKUP(_xlpm.oncekibakiye,B_bank[Bakiye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264685.94240333565</v>
      </c>
      <c r="L49" s="6">
        <f>_xlfn.LET(_xlpm.oncekibakiye,L48,_xlpm.muafiyet,_xlfn.XLOOKUP(_xlpm.oncekibakiye,C_bank[Bakiye Alt Sınır],C_bank[Vadesiz Bakiye],,-1),_xlpm.gun,$I49,_xlpm.faizorani,IF(_xlpm.gun&lt;=90,_xlfn.XLOOKUP(_xlpm.oncekibakiye,C_bank[Bakiye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264700.44100899703</v>
      </c>
    </row>
    <row r="50" spans="9:12" x14ac:dyDescent="0.75">
      <c r="I50" s="18">
        <v>48</v>
      </c>
      <c r="J50" s="6">
        <f>_xlfn.LET(_xlpm.oncekibakiye,J49,_xlpm.muafiyet,_xlfn.XLOOKUP(_xlpm.oncekibakiye,A_bank[Bakiye Alt Sınır],A_bank[Vadesiz Bakiye],,-1),_xlpm.gun,$I50,_xlpm.faizorani,IF(_xlpm.gun&lt;=90,_xlfn.XLOOKUP(_xlpm.oncekibakiye,A_bank[Bakiye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265849.59661598637</v>
      </c>
      <c r="K50" s="6">
        <f>_xlfn.LET(_xlpm.oncekibakiye,K49,_xlpm.muafiyet,_xlfn.XLOOKUP(_xlpm.oncekibakiye,B_bank[Bakiye Alt Sınır],B_bank[Vadesiz Bakiye],,-1),_xlpm.gun,$I50,_xlpm.faizorani,IF(_xlpm.gun&lt;=90,_xlfn.XLOOKUP(_xlpm.oncekibakiye,B_bank[Bakiye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265008.39154935209</v>
      </c>
      <c r="L50" s="6">
        <f>_xlfn.LET(_xlpm.oncekibakiye,L49,_xlpm.muafiyet,_xlfn.XLOOKUP(_xlpm.oncekibakiye,C_bank[Bakiye Alt Sınır],C_bank[Vadesiz Bakiye],,-1),_xlpm.gun,$I50,_xlpm.faizorani,IF(_xlpm.gun&lt;=90,_xlfn.XLOOKUP(_xlpm.oncekibakiye,C_bank[Bakiye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265022.43277833401</v>
      </c>
    </row>
    <row r="51" spans="9:12" x14ac:dyDescent="0.75">
      <c r="I51" s="18">
        <v>49</v>
      </c>
      <c r="J51" s="6">
        <f>_xlfn.LET(_xlpm.oncekibakiye,J50,_xlpm.muafiyet,_xlfn.XLOOKUP(_xlpm.oncekibakiye,A_bank[Bakiye Alt Sınır],A_bank[Vadesiz Bakiye],,-1),_xlpm.gun,$I51,_xlpm.faizorani,IF(_xlpm.gun&lt;=90,_xlfn.XLOOKUP(_xlpm.oncekibakiye,A_bank[Bakiye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266191.40508460853</v>
      </c>
      <c r="K51" s="6">
        <f>_xlfn.LET(_xlpm.oncekibakiye,K50,_xlpm.muafiyet,_xlfn.XLOOKUP(_xlpm.oncekibakiye,B_bank[Bakiye Alt Sınır],B_bank[Vadesiz Bakiye],,-1),_xlpm.gun,$I51,_xlpm.faizorani,IF(_xlpm.gun&lt;=90,_xlfn.XLOOKUP(_xlpm.oncekibakiye,B_bank[Bakiye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265331.26562150341</v>
      </c>
      <c r="L51" s="6">
        <f>_xlfn.LET(_xlpm.oncekibakiye,L50,_xlpm.muafiyet,_xlfn.XLOOKUP(_xlpm.oncekibakiye,C_bank[Bakiye Alt Sınır],C_bank[Vadesiz Bakiye],,-1),_xlpm.gun,$I51,_xlpm.faizorani,IF(_xlpm.gun&lt;=90,_xlfn.XLOOKUP(_xlpm.oncekibakiye,C_bank[Bakiye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265344.81623080955</v>
      </c>
    </row>
    <row r="52" spans="9:12" x14ac:dyDescent="0.75">
      <c r="I52" s="18">
        <v>50</v>
      </c>
      <c r="J52" s="6">
        <f>_xlfn.LET(_xlpm.oncekibakiye,J51,_xlpm.muafiyet,_xlfn.XLOOKUP(_xlpm.oncekibakiye,A_bank[Bakiye Alt Sınır],A_bank[Vadesiz Bakiye],,-1),_xlpm.gun,$I52,_xlpm.faizorani,IF(_xlpm.gun&lt;=90,_xlfn.XLOOKUP(_xlpm.oncekibakiye,A_bank[Bakiye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266533.69864031766</v>
      </c>
      <c r="K52" s="6">
        <f>_xlfn.LET(_xlpm.oncekibakiye,K51,_xlpm.muafiyet,_xlfn.XLOOKUP(_xlpm.oncekibakiye,B_bank[Bakiye Alt Sınır],B_bank[Vadesiz Bakiye],,-1),_xlpm.gun,$I52,_xlpm.faizorani,IF(_xlpm.gun&lt;=90,_xlfn.XLOOKUP(_xlpm.oncekibakiye,B_bank[Bakiye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265654.5651797608</v>
      </c>
      <c r="L52" s="6">
        <f>_xlfn.LET(_xlpm.oncekibakiye,L51,_xlpm.muafiyet,_xlfn.XLOOKUP(_xlpm.oncekibakiye,C_bank[Bakiye Alt Sınır],C_bank[Vadesiz Bakiye],,-1),_xlpm.gun,$I52,_xlpm.faizorani,IF(_xlpm.gun&lt;=90,_xlfn.XLOOKUP(_xlpm.oncekibakiye,C_bank[Bakiye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265667.5918428821</v>
      </c>
    </row>
    <row r="53" spans="9:12" x14ac:dyDescent="0.75">
      <c r="I53" s="18">
        <v>51</v>
      </c>
      <c r="J53" s="6">
        <f>_xlfn.LET(_xlpm.oncekibakiye,J52,_xlpm.muafiyet,_xlfn.XLOOKUP(_xlpm.oncekibakiye,A_bank[Bakiye Alt Sınır],A_bank[Vadesiz Bakiye],,-1),_xlpm.gun,$I53,_xlpm.faizorani,IF(_xlpm.gun&lt;=90,_xlfn.XLOOKUP(_xlpm.oncekibakiye,A_bank[Bakiye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266876.47797153873</v>
      </c>
      <c r="K53" s="6">
        <f>_xlfn.LET(_xlpm.oncekibakiye,K52,_xlpm.muafiyet,_xlfn.XLOOKUP(_xlpm.oncekibakiye,B_bank[Bakiye Alt Sınır],B_bank[Vadesiz Bakiye],,-1),_xlpm.gun,$I53,_xlpm.faizorani,IF(_xlpm.gun&lt;=90,_xlfn.XLOOKUP(_xlpm.oncekibakiye,B_bank[Bakiye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265978.29078483331</v>
      </c>
      <c r="L53" s="6">
        <f>_xlfn.LET(_xlpm.oncekibakiye,L52,_xlpm.muafiyet,_xlfn.XLOOKUP(_xlpm.oncekibakiye,C_bank[Bakiye Alt Sınır],C_bank[Vadesiz Bakiye],,-1),_xlpm.gun,$I53,_xlpm.faizorani,IF(_xlpm.gun&lt;=90,_xlfn.XLOOKUP(_xlpm.oncekibakiye,C_bank[Bakiye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265990.76009158959</v>
      </c>
    </row>
    <row r="54" spans="9:12" x14ac:dyDescent="0.75">
      <c r="I54" s="18">
        <v>52</v>
      </c>
      <c r="J54" s="6">
        <f>_xlfn.LET(_xlpm.oncekibakiye,J53,_xlpm.muafiyet,_xlfn.XLOOKUP(_xlpm.oncekibakiye,A_bank[Bakiye Alt Sınır],A_bank[Vadesiz Bakiye],,-1),_xlpm.gun,$I54,_xlpm.faizorani,IF(_xlpm.gun&lt;=90,_xlfn.XLOOKUP(_xlpm.oncekibakiye,A_bank[Bakiye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267219.74376767367</v>
      </c>
      <c r="K54" s="6">
        <f>_xlfn.LET(_xlpm.oncekibakiye,K53,_xlpm.muafiyet,_xlfn.XLOOKUP(_xlpm.oncekibakiye,B_bank[Bakiye Alt Sınır],B_bank[Vadesiz Bakiye],,-1),_xlpm.gun,$I54,_xlpm.faizorani,IF(_xlpm.gun&lt;=90,_xlfn.XLOOKUP(_xlpm.oncekibakiye,B_bank[Bakiye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266302.44299816893</v>
      </c>
      <c r="L54" s="6">
        <f>_xlfn.LET(_xlpm.oncekibakiye,L53,_xlpm.muafiyet,_xlfn.XLOOKUP(_xlpm.oncekibakiye,C_bank[Bakiye Alt Sınır],C_bank[Vadesiz Bakiye],,-1),_xlpm.gun,$I54,_xlpm.faizorani,IF(_xlpm.gun&lt;=90,_xlfn.XLOOKUP(_xlpm.oncekibakiye,C_bank[Bakiye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266314.32145455031</v>
      </c>
    </row>
    <row r="55" spans="9:12" x14ac:dyDescent="0.75">
      <c r="I55" s="18">
        <v>53</v>
      </c>
      <c r="J55" s="6">
        <f>_xlfn.LET(_xlpm.oncekibakiye,J54,_xlpm.muafiyet,_xlfn.XLOOKUP(_xlpm.oncekibakiye,A_bank[Bakiye Alt Sınır],A_bank[Vadesiz Bakiye],,-1),_xlpm.gun,$I55,_xlpm.faizorani,IF(_xlpm.gun&lt;=90,_xlfn.XLOOKUP(_xlpm.oncekibakiye,A_bank[Bakiye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267563.49671910284</v>
      </c>
      <c r="K55" s="6">
        <f>_xlfn.LET(_xlpm.oncekibakiye,K54,_xlpm.muafiyet,_xlfn.XLOOKUP(_xlpm.oncekibakiye,B_bank[Bakiye Alt Sınır],B_bank[Vadesiz Bakiye],,-1),_xlpm.gun,$I55,_xlpm.faizorani,IF(_xlpm.gun&lt;=90,_xlfn.XLOOKUP(_xlpm.oncekibakiye,B_bank[Bakiye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266627.02238195558</v>
      </c>
      <c r="L55" s="6">
        <f>_xlfn.LET(_xlpm.oncekibakiye,L54,_xlpm.muafiyet,_xlfn.XLOOKUP(_xlpm.oncekibakiye,C_bank[Bakiye Alt Sınır],C_bank[Vadesiz Bakiye],,-1),_xlpm.gun,$I55,_xlpm.faizorani,IF(_xlpm.gun&lt;=90,_xlfn.XLOOKUP(_xlpm.oncekibakiye,C_bank[Bakiye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266638.2764099635</v>
      </c>
    </row>
    <row r="56" spans="9:12" x14ac:dyDescent="0.75">
      <c r="I56" s="18">
        <v>54</v>
      </c>
      <c r="J56" s="6">
        <f>_xlfn.LET(_xlpm.oncekibakiye,J55,_xlpm.muafiyet,_xlfn.XLOOKUP(_xlpm.oncekibakiye,A_bank[Bakiye Alt Sınır],A_bank[Vadesiz Bakiye],,-1),_xlpm.gun,$I56,_xlpm.faizorani,IF(_xlpm.gun&lt;=90,_xlfn.XLOOKUP(_xlpm.oncekibakiye,A_bank[Bakiye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267907.73751718638</v>
      </c>
      <c r="K56" s="6">
        <f>_xlfn.LET(_xlpm.oncekibakiye,K55,_xlpm.muafiyet,_xlfn.XLOOKUP(_xlpm.oncekibakiye,B_bank[Bakiye Alt Sınır],B_bank[Vadesiz Bakiye],,-1),_xlpm.gun,$I56,_xlpm.faizorani,IF(_xlpm.gun&lt;=90,_xlfn.XLOOKUP(_xlpm.oncekibakiye,B_bank[Bakiye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266952.02949912194</v>
      </c>
      <c r="L56" s="6">
        <f>_xlfn.LET(_xlpm.oncekibakiye,L55,_xlpm.muafiyet,_xlfn.XLOOKUP(_xlpm.oncekibakiye,C_bank[Bakiye Alt Sınır],C_bank[Vadesiz Bakiye],,-1),_xlpm.gun,$I56,_xlpm.faizorani,IF(_xlpm.gun&lt;=90,_xlfn.XLOOKUP(_xlpm.oncekibakiye,C_bank[Bakiye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266962.62543661013</v>
      </c>
    </row>
    <row r="57" spans="9:12" x14ac:dyDescent="0.75">
      <c r="I57" s="18">
        <v>55</v>
      </c>
      <c r="J57" s="6">
        <f>_xlfn.LET(_xlpm.oncekibakiye,J56,_xlpm.muafiyet,_xlfn.XLOOKUP(_xlpm.oncekibakiye,A_bank[Bakiye Alt Sınır],A_bank[Vadesiz Bakiye],,-1),_xlpm.gun,$I57,_xlpm.faizorani,IF(_xlpm.gun&lt;=90,_xlfn.XLOOKUP(_xlpm.oncekibakiye,A_bank[Bakiye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268252.46685426554</v>
      </c>
      <c r="K57" s="6">
        <f>_xlfn.LET(_xlpm.oncekibakiye,K56,_xlpm.muafiyet,_xlfn.XLOOKUP(_xlpm.oncekibakiye,B_bank[Bakiye Alt Sınır],B_bank[Vadesiz Bakiye],,-1),_xlpm.gun,$I57,_xlpm.faizorani,IF(_xlpm.gun&lt;=90,_xlfn.XLOOKUP(_xlpm.oncekibakiye,B_bank[Bakiye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267277.4649133386</v>
      </c>
      <c r="L57" s="6">
        <f>_xlfn.LET(_xlpm.oncekibakiye,L56,_xlpm.muafiyet,_xlfn.XLOOKUP(_xlpm.oncekibakiye,C_bank[Bakiye Alt Sınır],C_bank[Vadesiz Bakiye],,-1),_xlpm.gun,$I57,_xlpm.faizorani,IF(_xlpm.gun&lt;=90,_xlfn.XLOOKUP(_xlpm.oncekibakiye,C_bank[Bakiye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267287.36901385355</v>
      </c>
    </row>
    <row r="58" spans="9:12" x14ac:dyDescent="0.75">
      <c r="I58" s="18">
        <v>56</v>
      </c>
      <c r="J58" s="6">
        <f>_xlfn.LET(_xlpm.oncekibakiye,J57,_xlpm.muafiyet,_xlfn.XLOOKUP(_xlpm.oncekibakiye,A_bank[Bakiye Alt Sınır],A_bank[Vadesiz Bakiye],,-1),_xlpm.gun,$I58,_xlpm.faizorani,IF(_xlpm.gun&lt;=90,_xlfn.XLOOKUP(_xlpm.oncekibakiye,A_bank[Bakiye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268597.68542366422</v>
      </c>
      <c r="K58" s="6">
        <f>_xlfn.LET(_xlpm.oncekibakiye,K57,_xlpm.muafiyet,_xlfn.XLOOKUP(_xlpm.oncekibakiye,B_bank[Bakiye Alt Sınır],B_bank[Vadesiz Bakiye],,-1),_xlpm.gun,$I58,_xlpm.faizorani,IF(_xlpm.gun&lt;=90,_xlfn.XLOOKUP(_xlpm.oncekibakiye,B_bank[Bakiye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267603.32918901893</v>
      </c>
      <c r="L58" s="6">
        <f>_xlfn.LET(_xlpm.oncekibakiye,L57,_xlpm.muafiyet,_xlfn.XLOOKUP(_xlpm.oncekibakiye,C_bank[Bakiye Alt Sınır],C_bank[Vadesiz Bakiye],,-1),_xlpm.gun,$I58,_xlpm.faizorani,IF(_xlpm.gun&lt;=90,_xlfn.XLOOKUP(_xlpm.oncekibakiye,C_bank[Bakiye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267612.50762164028</v>
      </c>
    </row>
    <row r="59" spans="9:12" x14ac:dyDescent="0.75">
      <c r="I59" s="18">
        <v>57</v>
      </c>
      <c r="J59" s="6">
        <f>_xlfn.LET(_xlpm.oncekibakiye,J58,_xlpm.muafiyet,_xlfn.XLOOKUP(_xlpm.oncekibakiye,A_bank[Bakiye Alt Sınır],A_bank[Vadesiz Bakiye],,-1),_xlpm.gun,$I59,_xlpm.faizorani,IF(_xlpm.gun&lt;=90,_xlfn.XLOOKUP(_xlpm.oncekibakiye,A_bank[Bakiye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268943.39391969016</v>
      </c>
      <c r="K59" s="6">
        <f>_xlfn.LET(_xlpm.oncekibakiye,K58,_xlpm.muafiyet,_xlfn.XLOOKUP(_xlpm.oncekibakiye,B_bank[Bakiye Alt Sınır],B_bank[Vadesiz Bakiye],,-1),_xlpm.gun,$I59,_xlpm.faizorani,IF(_xlpm.gun&lt;=90,_xlfn.XLOOKUP(_xlpm.oncekibakiye,B_bank[Bakiye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267929.62289132009</v>
      </c>
      <c r="L59" s="6">
        <f>_xlfn.LET(_xlpm.oncekibakiye,L58,_xlpm.muafiyet,_xlfn.XLOOKUP(_xlpm.oncekibakiye,C_bank[Bakiye Alt Sınır],C_bank[Vadesiz Bakiye],,-1),_xlpm.gun,$I59,_xlpm.faizorani,IF(_xlpm.gun&lt;=90,_xlfn.XLOOKUP(_xlpm.oncekibakiye,C_bank[Bakiye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267938.0417405006</v>
      </c>
    </row>
    <row r="60" spans="9:12" x14ac:dyDescent="0.75">
      <c r="I60" s="18">
        <v>58</v>
      </c>
      <c r="J60" s="6">
        <f>_xlfn.LET(_xlpm.oncekibakiye,J59,_xlpm.muafiyet,_xlfn.XLOOKUP(_xlpm.oncekibakiye,A_bank[Bakiye Alt Sınır],A_bank[Vadesiz Bakiye],,-1),_xlpm.gun,$I60,_xlpm.faizorani,IF(_xlpm.gun&lt;=90,_xlfn.XLOOKUP(_xlpm.oncekibakiye,A_bank[Bakiye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269289.59303763648</v>
      </c>
      <c r="K60" s="6">
        <f>_xlfn.LET(_xlpm.oncekibakiye,K59,_xlpm.muafiyet,_xlfn.XLOOKUP(_xlpm.oncekibakiye,B_bank[Bakiye Alt Sınır],B_bank[Vadesiz Bakiye],,-1),_xlpm.gun,$I60,_xlpm.faizorani,IF(_xlpm.gun&lt;=90,_xlfn.XLOOKUP(_xlpm.oncekibakiye,B_bank[Bakiye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268256.34658614401</v>
      </c>
      <c r="L60" s="6">
        <f>_xlfn.LET(_xlpm.oncekibakiye,L59,_xlpm.muafiyet,_xlfn.XLOOKUP(_xlpm.oncekibakiye,C_bank[Bakiye Alt Sınır],C_bank[Vadesiz Bakiye],,-1),_xlpm.gun,$I60,_xlpm.faizorani,IF(_xlpm.gun&lt;=90,_xlfn.XLOOKUP(_xlpm.oncekibakiye,C_bank[Bakiye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268263.97185154934</v>
      </c>
    </row>
    <row r="61" spans="9:12" x14ac:dyDescent="0.75">
      <c r="I61" s="18">
        <v>59</v>
      </c>
      <c r="J61" s="6">
        <f>_xlfn.LET(_xlpm.oncekibakiye,J60,_xlpm.muafiyet,_xlfn.XLOOKUP(_xlpm.oncekibakiye,A_bank[Bakiye Alt Sınır],A_bank[Vadesiz Bakiye],,-1),_xlpm.gun,$I61,_xlpm.faizorani,IF(_xlpm.gun&lt;=90,_xlfn.XLOOKUP(_xlpm.oncekibakiye,A_bank[Bakiye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269636.28347378306</v>
      </c>
      <c r="K61" s="6">
        <f>_xlfn.LET(_xlpm.oncekibakiye,K60,_xlpm.muafiyet,_xlfn.XLOOKUP(_xlpm.oncekibakiye,B_bank[Bakiye Alt Sınır],B_bank[Vadesiz Bakiye],,-1),_xlpm.gun,$I61,_xlpm.faizorani,IF(_xlpm.gun&lt;=90,_xlfn.XLOOKUP(_xlpm.oncekibakiye,B_bank[Bakiye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268583.50084013835</v>
      </c>
      <c r="L61" s="6">
        <f>_xlfn.LET(_xlpm.oncekibakiye,L60,_xlpm.muafiyet,_xlfn.XLOOKUP(_xlpm.oncekibakiye,C_bank[Bakiye Alt Sınır],C_bank[Vadesiz Bakiye],,-1),_xlpm.gun,$I61,_xlpm.faizorani,IF(_xlpm.gun&lt;=90,_xlfn.XLOOKUP(_xlpm.oncekibakiye,C_bank[Bakiye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268590.29843648657</v>
      </c>
    </row>
    <row r="62" spans="9:12" x14ac:dyDescent="0.75">
      <c r="I62" s="18">
        <v>60</v>
      </c>
      <c r="J62" s="6">
        <f>_xlfn.LET(_xlpm.oncekibakiye,J61,_xlpm.muafiyet,_xlfn.XLOOKUP(_xlpm.oncekibakiye,A_bank[Bakiye Alt Sınır],A_bank[Vadesiz Bakiye],,-1),_xlpm.gun,$I62,_xlpm.faizorani,IF(_xlpm.gun&lt;=90,_xlfn.XLOOKUP(_xlpm.oncekibakiye,A_bank[Bakiye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269983.46592539793</v>
      </c>
      <c r="K62" s="6">
        <f>_xlfn.LET(_xlpm.oncekibakiye,K61,_xlpm.muafiyet,_xlfn.XLOOKUP(_xlpm.oncekibakiye,B_bank[Bakiye Alt Sınır],B_bank[Vadesiz Bakiye],,-1),_xlpm.gun,$I62,_xlpm.faizorani,IF(_xlpm.gun&lt;=90,_xlfn.XLOOKUP(_xlpm.oncekibakiye,B_bank[Bakiye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268911.08622069756</v>
      </c>
      <c r="L62" s="6">
        <f>_xlfn.LET(_xlpm.oncekibakiye,L61,_xlpm.muafiyet,_xlfn.XLOOKUP(_xlpm.oncekibakiye,C_bank[Bakiye Alt Sınır],C_bank[Vadesiz Bakiye],,-1),_xlpm.gun,$I62,_xlpm.faizorani,IF(_xlpm.gun&lt;=90,_xlfn.XLOOKUP(_xlpm.oncekibakiye,C_bank[Bakiye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268917.02197759837</v>
      </c>
    </row>
    <row r="63" spans="9:12" x14ac:dyDescent="0.75">
      <c r="I63" s="18">
        <v>61</v>
      </c>
      <c r="J63" s="6">
        <f>_xlfn.LET(_xlpm.oncekibakiye,J62,_xlpm.muafiyet,_xlfn.XLOOKUP(_xlpm.oncekibakiye,A_bank[Bakiye Alt Sınır],A_bank[Vadesiz Bakiye],,-1),_xlpm.gun,$I63,_xlpm.faizorani,IF(_xlpm.gun&lt;=90,_xlfn.XLOOKUP(_xlpm.oncekibakiye,A_bank[Bakiye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270331.14109073865</v>
      </c>
      <c r="K63" s="6">
        <f>_xlfn.LET(_xlpm.oncekibakiye,K62,_xlpm.muafiyet,_xlfn.XLOOKUP(_xlpm.oncekibakiye,B_bank[Bakiye Alt Sınır],B_bank[Vadesiz Bakiye],,-1),_xlpm.gun,$I63,_xlpm.faizorani,IF(_xlpm.gun&lt;=90,_xlfn.XLOOKUP(_xlpm.oncekibakiye,B_bank[Bakiye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269239.10329596372</v>
      </c>
      <c r="L63" s="6">
        <f>_xlfn.LET(_xlpm.oncekibakiye,L62,_xlpm.muafiyet,_xlfn.XLOOKUP(_xlpm.oncekibakiye,C_bank[Bakiye Alt Sınır],C_bank[Vadesiz Bakiye],,-1),_xlpm.gun,$I63,_xlpm.faizorani,IF(_xlpm.gun&lt;=90,_xlfn.XLOOKUP(_xlpm.oncekibakiye,C_bank[Bakiye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269244.1429577574</v>
      </c>
    </row>
    <row r="64" spans="9:12" x14ac:dyDescent="0.75">
      <c r="I64" s="18">
        <v>62</v>
      </c>
      <c r="J64" s="6">
        <f>_xlfn.LET(_xlpm.oncekibakiye,J63,_xlpm.muafiyet,_xlfn.XLOOKUP(_xlpm.oncekibakiye,A_bank[Bakiye Alt Sınır],A_bank[Vadesiz Bakiye],,-1),_xlpm.gun,$I64,_xlpm.faizorani,IF(_xlpm.gun&lt;=90,_xlfn.XLOOKUP(_xlpm.oncekibakiye,A_bank[Bakiye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270679.30966905371</v>
      </c>
      <c r="K64" s="6">
        <f>_xlfn.LET(_xlpm.oncekibakiye,K63,_xlpm.muafiyet,_xlfn.XLOOKUP(_xlpm.oncekibakiye,B_bank[Bakiye Alt Sınır],B_bank[Vadesiz Bakiye],,-1),_xlpm.gun,$I64,_xlpm.faizorani,IF(_xlpm.gun&lt;=90,_xlfn.XLOOKUP(_xlpm.oncekibakiye,B_bank[Bakiye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269567.55263482773</v>
      </c>
      <c r="L64" s="6">
        <f>_xlfn.LET(_xlpm.oncekibakiye,L63,_xlpm.muafiyet,_xlfn.XLOOKUP(_xlpm.oncekibakiye,C_bank[Bakiye Alt Sınır],C_bank[Vadesiz Bakiye],,-1),_xlpm.gun,$I64,_xlpm.faizorani,IF(_xlpm.gun&lt;=90,_xlfn.XLOOKUP(_xlpm.oncekibakiye,C_bank[Bakiye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269571.6618604238</v>
      </c>
    </row>
    <row r="65" spans="9:12" x14ac:dyDescent="0.75">
      <c r="I65" s="18">
        <v>63</v>
      </c>
      <c r="J65" s="6">
        <f>_xlfn.LET(_xlpm.oncekibakiye,J64,_xlpm.muafiyet,_xlfn.XLOOKUP(_xlpm.oncekibakiye,A_bank[Bakiye Alt Sınır],A_bank[Vadesiz Bakiye],,-1),_xlpm.gun,$I65,_xlpm.faizorani,IF(_xlpm.gun&lt;=90,_xlfn.XLOOKUP(_xlpm.oncekibakiye,A_bank[Bakiye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271027.97236058401</v>
      </c>
      <c r="K65" s="6">
        <f>_xlfn.LET(_xlpm.oncekibakiye,K64,_xlpm.muafiyet,_xlfn.XLOOKUP(_xlpm.oncekibakiye,B_bank[Bakiye Alt Sınır],B_bank[Vadesiz Bakiye],,-1),_xlpm.gun,$I65,_xlpm.faizorani,IF(_xlpm.gun&lt;=90,_xlfn.XLOOKUP(_xlpm.oncekibakiye,B_bank[Bakiye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269896.43480693008</v>
      </c>
      <c r="L65" s="6">
        <f>_xlfn.LET(_xlpm.oncekibakiye,L64,_xlpm.muafiyet,_xlfn.XLOOKUP(_xlpm.oncekibakiye,C_bank[Bakiye Alt Sınır],C_bank[Vadesiz Bakiye],,-1),_xlpm.gun,$I65,_xlpm.faizorani,IF(_xlpm.gun&lt;=90,_xlfn.XLOOKUP(_xlpm.oncekibakiye,C_bank[Bakiye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269899.57916964579</v>
      </c>
    </row>
    <row r="66" spans="9:12" x14ac:dyDescent="0.75">
      <c r="I66" s="18">
        <v>64</v>
      </c>
      <c r="J66" s="6">
        <f>_xlfn.LET(_xlpm.oncekibakiye,J65,_xlpm.muafiyet,_xlfn.XLOOKUP(_xlpm.oncekibakiye,A_bank[Bakiye Alt Sınır],A_bank[Vadesiz Bakiye],,-1),_xlpm.gun,$I66,_xlpm.faizorani,IF(_xlpm.gun&lt;=90,_xlfn.XLOOKUP(_xlpm.oncekibakiye,A_bank[Bakiye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271377.12986656424</v>
      </c>
      <c r="K66" s="6">
        <f>_xlfn.LET(_xlpm.oncekibakiye,K65,_xlpm.muafiyet,_xlfn.XLOOKUP(_xlpm.oncekibakiye,B_bank[Bakiye Alt Sınır],B_bank[Vadesiz Bakiye],,-1),_xlpm.gun,$I66,_xlpm.faizorani,IF(_xlpm.gun&lt;=90,_xlfn.XLOOKUP(_xlpm.oncekibakiye,B_bank[Bakiye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270225.75038266194</v>
      </c>
      <c r="L66" s="6">
        <f>_xlfn.LET(_xlpm.oncekibakiye,L65,_xlpm.muafiyet,_xlfn.XLOOKUP(_xlpm.oncekibakiye,C_bank[Bakiye Alt Sınır],C_bank[Vadesiz Bakiye],,-1),_xlpm.gun,$I66,_xlpm.faizorani,IF(_xlpm.gun&lt;=90,_xlfn.XLOOKUP(_xlpm.oncekibakiye,C_bank[Bakiye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270227.89537006035</v>
      </c>
    </row>
    <row r="67" spans="9:12" x14ac:dyDescent="0.75">
      <c r="I67" s="18">
        <v>65</v>
      </c>
      <c r="J67" s="6">
        <f>_xlfn.LET(_xlpm.oncekibakiye,J66,_xlpm.muafiyet,_xlfn.XLOOKUP(_xlpm.oncekibakiye,A_bank[Bakiye Alt Sınır],A_bank[Vadesiz Bakiye],,-1),_xlpm.gun,$I67,_xlpm.faizorani,IF(_xlpm.gun&lt;=90,_xlfn.XLOOKUP(_xlpm.oncekibakiye,A_bank[Bakiye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271726.78288922418</v>
      </c>
      <c r="K67" s="6">
        <f>_xlfn.LET(_xlpm.oncekibakiye,K66,_xlpm.muafiyet,_xlfn.XLOOKUP(_xlpm.oncekibakiye,B_bank[Bakiye Alt Sınır],B_bank[Vadesiz Bakiye],,-1),_xlpm.gun,$I67,_xlpm.faizorani,IF(_xlpm.gun&lt;=90,_xlfn.XLOOKUP(_xlpm.oncekibakiye,B_bank[Bakiye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270555.4999331662</v>
      </c>
      <c r="L67" s="6">
        <f>_xlfn.LET(_xlpm.oncekibakiye,L66,_xlpm.muafiyet,_xlfn.XLOOKUP(_xlpm.oncekibakiye,C_bank[Bakiye Alt Sınır],C_bank[Vadesiz Bakiye],,-1),_xlpm.gun,$I67,_xlpm.faizorani,IF(_xlpm.gun&lt;=90,_xlfn.XLOOKUP(_xlpm.oncekibakiye,C_bank[Bakiye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270556.61094689404</v>
      </c>
    </row>
    <row r="68" spans="9:12" x14ac:dyDescent="0.75">
      <c r="I68" s="18">
        <v>66</v>
      </c>
      <c r="J68" s="6">
        <f>_xlfn.LET(_xlpm.oncekibakiye,J67,_xlpm.muafiyet,_xlfn.XLOOKUP(_xlpm.oncekibakiye,A_bank[Bakiye Alt Sınır],A_bank[Vadesiz Bakiye],,-1),_xlpm.gun,$I68,_xlpm.faizorani,IF(_xlpm.gun&lt;=90,_xlfn.XLOOKUP(_xlpm.oncekibakiye,A_bank[Bakiye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272076.93213179026</v>
      </c>
      <c r="K68" s="6">
        <f>_xlfn.LET(_xlpm.oncekibakiye,K67,_xlpm.muafiyet,_xlfn.XLOOKUP(_xlpm.oncekibakiye,B_bank[Bakiye Alt Sınır],B_bank[Vadesiz Bakiye],,-1),_xlpm.gun,$I68,_xlpm.faizorani,IF(_xlpm.gun&lt;=90,_xlfn.XLOOKUP(_xlpm.oncekibakiye,B_bank[Bakiye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270885.68403033842</v>
      </c>
      <c r="L68" s="6">
        <f>_xlfn.LET(_xlpm.oncekibakiye,L67,_xlpm.muafiyet,_xlfn.XLOOKUP(_xlpm.oncekibakiye,C_bank[Bakiye Alt Sınır],C_bank[Vadesiz Bakiye],,-1),_xlpm.gun,$I68,_xlpm.faizorani,IF(_xlpm.gun&lt;=90,_xlfn.XLOOKUP(_xlpm.oncekibakiye,C_bank[Bakiye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270885.72638596367</v>
      </c>
    </row>
    <row r="69" spans="9:12" x14ac:dyDescent="0.75">
      <c r="I69" s="18">
        <v>67</v>
      </c>
      <c r="J69" s="6">
        <f>_xlfn.LET(_xlpm.oncekibakiye,J68,_xlpm.muafiyet,_xlfn.XLOOKUP(_xlpm.oncekibakiye,A_bank[Bakiye Alt Sınır],A_bank[Vadesiz Bakiye],,-1),_xlpm.gun,$I69,_xlpm.faizorani,IF(_xlpm.gun&lt;=90,_xlfn.XLOOKUP(_xlpm.oncekibakiye,A_bank[Bakiye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272427.57829848689</v>
      </c>
      <c r="K69" s="6">
        <f>_xlfn.LET(_xlpm.oncekibakiye,K68,_xlpm.muafiyet,_xlfn.XLOOKUP(_xlpm.oncekibakiye,B_bank[Bakiye Alt Sınır],B_bank[Vadesiz Bakiye],,-1),_xlpm.gun,$I69,_xlpm.faizorani,IF(_xlpm.gun&lt;=90,_xlfn.XLOOKUP(_xlpm.oncekibakiye,B_bank[Bakiye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271216.30324682774</v>
      </c>
      <c r="L69" s="6">
        <f>_xlfn.LET(_xlpm.oncekibakiye,L68,_xlpm.muafiyet,_xlfn.XLOOKUP(_xlpm.oncekibakiye,C_bank[Bakiye Alt Sınır],C_bank[Vadesiz Bakiye],,-1),_xlpm.gun,$I69,_xlpm.faizorani,IF(_xlpm.gun&lt;=90,_xlfn.XLOOKUP(_xlpm.oncekibakiye,C_bank[Bakiye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271215.24217367702</v>
      </c>
    </row>
    <row r="70" spans="9:12" x14ac:dyDescent="0.75">
      <c r="I70" s="18">
        <v>68</v>
      </c>
      <c r="J70" s="6">
        <f>_xlfn.LET(_xlpm.oncekibakiye,J69,_xlpm.muafiyet,_xlfn.XLOOKUP(_xlpm.oncekibakiye,A_bank[Bakiye Alt Sınır],A_bank[Vadesiz Bakiye],,-1),_xlpm.gun,$I70,_xlpm.faizorani,IF(_xlpm.gun&lt;=90,_xlfn.XLOOKUP(_xlpm.oncekibakiye,A_bank[Bakiye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272778.72209453786</v>
      </c>
      <c r="K70" s="6">
        <f>_xlfn.LET(_xlpm.oncekibakiye,K69,_xlpm.muafiyet,_xlfn.XLOOKUP(_xlpm.oncekibakiye,B_bank[Bakiye Alt Sınır],B_bank[Vadesiz Bakiye],,-1),_xlpm.gun,$I70,_xlpm.faizorani,IF(_xlpm.gun&lt;=90,_xlfn.XLOOKUP(_xlpm.oncekibakiye,B_bank[Bakiye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271547.35815603792</v>
      </c>
      <c r="L70" s="6">
        <f>_xlfn.LET(_xlpm.oncekibakiye,L69,_xlpm.muafiyet,_xlfn.XLOOKUP(_xlpm.oncekibakiye,C_bank[Bakiye Alt Sınır],C_bank[Vadesiz Bakiye],,-1),_xlpm.gun,$I70,_xlpm.faizorani,IF(_xlpm.gun&lt;=90,_xlfn.XLOOKUP(_xlpm.oncekibakiye,C_bank[Bakiye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271545.15879703348</v>
      </c>
    </row>
    <row r="71" spans="9:12" x14ac:dyDescent="0.75">
      <c r="I71" s="18">
        <v>69</v>
      </c>
      <c r="J71" s="6">
        <f>_xlfn.LET(_xlpm.oncekibakiye,J70,_xlpm.muafiyet,_xlfn.XLOOKUP(_xlpm.oncekibakiye,A_bank[Bakiye Alt Sınır],A_bank[Vadesiz Bakiye],,-1),_xlpm.gun,$I71,_xlpm.faizorani,IF(_xlpm.gun&lt;=90,_xlfn.XLOOKUP(_xlpm.oncekibakiye,A_bank[Bakiye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273130.36422616791</v>
      </c>
      <c r="K71" s="6">
        <f>_xlfn.LET(_xlpm.oncekibakiye,K70,_xlpm.muafiyet,_xlfn.XLOOKUP(_xlpm.oncekibakiye,B_bank[Bakiye Alt Sınır],B_bank[Vadesiz Bakiye],,-1),_xlpm.gun,$I71,_xlpm.faizorani,IF(_xlpm.gun&lt;=90,_xlfn.XLOOKUP(_xlpm.oncekibakiye,B_bank[Bakiye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271878.84933212848</v>
      </c>
      <c r="L71" s="6">
        <f>_xlfn.LET(_xlpm.oncekibakiye,L70,_xlpm.muafiyet,_xlfn.XLOOKUP(_xlpm.oncekibakiye,C_bank[Bakiye Alt Sınır],C_bank[Vadesiz Bakiye],,-1),_xlpm.gun,$I71,_xlpm.faizorani,IF(_xlpm.gun&lt;=90,_xlfn.XLOOKUP(_xlpm.oncekibakiye,C_bank[Bakiye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271875.47674362495</v>
      </c>
    </row>
    <row r="72" spans="9:12" x14ac:dyDescent="0.75">
      <c r="I72" s="18">
        <v>70</v>
      </c>
      <c r="J72" s="6">
        <f>_xlfn.LET(_xlpm.oncekibakiye,J71,_xlpm.muafiyet,_xlfn.XLOOKUP(_xlpm.oncekibakiye,A_bank[Bakiye Alt Sınır],A_bank[Vadesiz Bakiye],,-1),_xlpm.gun,$I72,_xlpm.faizorani,IF(_xlpm.gun&lt;=90,_xlfn.XLOOKUP(_xlpm.oncekibakiye,A_bank[Bakiye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273482.50540060393</v>
      </c>
      <c r="K72" s="6">
        <f>_xlfn.LET(_xlpm.oncekibakiye,K71,_xlpm.muafiyet,_xlfn.XLOOKUP(_xlpm.oncekibakiye,B_bank[Bakiye Alt Sınır],B_bank[Vadesiz Bakiye],,-1),_xlpm.gun,$I72,_xlpm.faizorani,IF(_xlpm.gun&lt;=90,_xlfn.XLOOKUP(_xlpm.oncekibakiye,B_bank[Bakiye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272210.77735001547</v>
      </c>
      <c r="L72" s="6">
        <f>_xlfn.LET(_xlpm.oncekibakiye,L71,_xlpm.muafiyet,_xlfn.XLOOKUP(_xlpm.oncekibakiye,C_bank[Bakiye Alt Sınır],C_bank[Vadesiz Bakiye],,-1),_xlpm.gun,$I72,_xlpm.faizorani,IF(_xlpm.gun&lt;=90,_xlfn.XLOOKUP(_xlpm.oncekibakiye,C_bank[Bakiye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272206.19650163635</v>
      </c>
    </row>
    <row r="73" spans="9:12" x14ac:dyDescent="0.75">
      <c r="I73" s="18">
        <v>71</v>
      </c>
      <c r="J73" s="6">
        <f>_xlfn.LET(_xlpm.oncekibakiye,J72,_xlpm.muafiyet,_xlfn.XLOOKUP(_xlpm.oncekibakiye,A_bank[Bakiye Alt Sınır],A_bank[Vadesiz Bakiye],,-1),_xlpm.gun,$I73,_xlpm.faizorani,IF(_xlpm.gun&lt;=90,_xlfn.XLOOKUP(_xlpm.oncekibakiye,A_bank[Bakiye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273835.14632607659</v>
      </c>
      <c r="K73" s="6">
        <f>_xlfn.LET(_xlpm.oncekibakiye,K72,_xlpm.muafiyet,_xlfn.XLOOKUP(_xlpm.oncekibakiye,B_bank[Bakiye Alt Sınır],B_bank[Vadesiz Bakiye],,-1),_xlpm.gun,$I73,_xlpm.faizorani,IF(_xlpm.gun&lt;=90,_xlfn.XLOOKUP(_xlpm.oncekibakiye,B_bank[Bakiye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272543.14278537262</v>
      </c>
      <c r="L73" s="6">
        <f>_xlfn.LET(_xlpm.oncekibakiye,L72,_xlpm.muafiyet,_xlfn.XLOOKUP(_xlpm.oncekibakiye,C_bank[Bakiye Alt Sınır],C_bank[Vadesiz Bakiye],,-1),_xlpm.gun,$I73,_xlpm.faizorani,IF(_xlpm.gun&lt;=90,_xlfn.XLOOKUP(_xlpm.oncekibakiye,C_bank[Bakiye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272537.31855984655</v>
      </c>
    </row>
    <row r="74" spans="9:12" x14ac:dyDescent="0.75">
      <c r="I74" s="18">
        <v>72</v>
      </c>
      <c r="J74" s="6">
        <f>_xlfn.LET(_xlpm.oncekibakiye,J73,_xlpm.muafiyet,_xlfn.XLOOKUP(_xlpm.oncekibakiye,A_bank[Bakiye Alt Sınır],A_bank[Vadesiz Bakiye],,-1),_xlpm.gun,$I74,_xlpm.faizorani,IF(_xlpm.gun&lt;=90,_xlfn.XLOOKUP(_xlpm.oncekibakiye,A_bank[Bakiye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274188.28771182155</v>
      </c>
      <c r="K74" s="6">
        <f>_xlfn.LET(_xlpm.oncekibakiye,K73,_xlpm.muafiyet,_xlfn.XLOOKUP(_xlpm.oncekibakiye,B_bank[Bakiye Alt Sınır],B_bank[Vadesiz Bakiye],,-1),_xlpm.gun,$I74,_xlpm.faizorani,IF(_xlpm.gun&lt;=90,_xlfn.XLOOKUP(_xlpm.oncekibakiye,B_bank[Bakiye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272875.94621463225</v>
      </c>
      <c r="L74" s="6">
        <f>_xlfn.LET(_xlpm.oncekibakiye,L73,_xlpm.muafiyet,_xlfn.XLOOKUP(_xlpm.oncekibakiye,C_bank[Bakiye Alt Sınır],C_bank[Vadesiz Bakiye],,-1),_xlpm.gun,$I74,_xlpm.faizorani,IF(_xlpm.gun&lt;=90,_xlfn.XLOOKUP(_xlpm.oncekibakiye,C_bank[Bakiye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272868.84340762894</v>
      </c>
    </row>
    <row r="75" spans="9:12" x14ac:dyDescent="0.75">
      <c r="I75" s="18">
        <v>73</v>
      </c>
      <c r="J75" s="6">
        <f>_xlfn.LET(_xlpm.oncekibakiye,J74,_xlpm.muafiyet,_xlfn.XLOOKUP(_xlpm.oncekibakiye,A_bank[Bakiye Alt Sınır],A_bank[Vadesiz Bakiye],,-1),_xlpm.gun,$I75,_xlpm.faizorani,IF(_xlpm.gun&lt;=90,_xlfn.XLOOKUP(_xlpm.oncekibakiye,A_bank[Bakiye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274541.93026808108</v>
      </c>
      <c r="K75" s="6">
        <f>_xlfn.LET(_xlpm.oncekibakiye,K74,_xlpm.muafiyet,_xlfn.XLOOKUP(_xlpm.oncekibakiye,B_bank[Bakiye Alt Sınır],B_bank[Vadesiz Bakiye],,-1),_xlpm.gun,$I75,_xlpm.faizorani,IF(_xlpm.gun&lt;=90,_xlfn.XLOOKUP(_xlpm.oncekibakiye,B_bank[Bakiye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273209.18821498635</v>
      </c>
      <c r="L75" s="6">
        <f>_xlfn.LET(_xlpm.oncekibakiye,L74,_xlpm.muafiyet,_xlfn.XLOOKUP(_xlpm.oncekibakiye,C_bank[Bakiye Alt Sınır],C_bank[Vadesiz Bakiye],,-1),_xlpm.gun,$I75,_xlpm.faizorani,IF(_xlpm.gun&lt;=90,_xlfn.XLOOKUP(_xlpm.oncekibakiye,C_bank[Bakiye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273200.77153495222</v>
      </c>
    </row>
    <row r="76" spans="9:12" x14ac:dyDescent="0.75">
      <c r="I76" s="18">
        <v>74</v>
      </c>
      <c r="J76" s="6">
        <f>_xlfn.LET(_xlpm.oncekibakiye,J75,_xlpm.muafiyet,_xlfn.XLOOKUP(_xlpm.oncekibakiye,A_bank[Bakiye Alt Sınır],A_bank[Vadesiz Bakiye],,-1),_xlpm.gun,$I76,_xlpm.faizorani,IF(_xlpm.gun&lt;=90,_xlfn.XLOOKUP(_xlpm.oncekibakiye,A_bank[Bakiye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274896.0747061054</v>
      </c>
      <c r="K76" s="6">
        <f>_xlfn.LET(_xlpm.oncekibakiye,K75,_xlpm.muafiyet,_xlfn.XLOOKUP(_xlpm.oncekibakiye,B_bank[Bakiye Alt Sınır],B_bank[Vadesiz Bakiye],,-1),_xlpm.gun,$I76,_xlpm.faizorani,IF(_xlpm.gun&lt;=90,_xlfn.XLOOKUP(_xlpm.oncekibakiye,B_bank[Bakiye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273542.86936438747</v>
      </c>
      <c r="L76" s="6">
        <f>_xlfn.LET(_xlpm.oncekibakiye,L75,_xlpm.muafiyet,_xlfn.XLOOKUP(_xlpm.oncekibakiye,C_bank[Bakiye Alt Sınır],C_bank[Vadesiz Bakiye],,-1),_xlpm.gun,$I76,_xlpm.faizorani,IF(_xlpm.gun&lt;=90,_xlfn.XLOOKUP(_xlpm.oncekibakiye,C_bank[Bakiye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273533.10343238106</v>
      </c>
    </row>
    <row r="77" spans="9:12" x14ac:dyDescent="0.75">
      <c r="I77" s="18">
        <v>75</v>
      </c>
      <c r="J77" s="6">
        <f>_xlfn.LET(_xlpm.oncekibakiye,J76,_xlpm.muafiyet,_xlfn.XLOOKUP(_xlpm.oncekibakiye,A_bank[Bakiye Alt Sınır],A_bank[Vadesiz Bakiye],,-1),_xlpm.gun,$I77,_xlpm.faizorani,IF(_xlpm.gun&lt;=90,_xlfn.XLOOKUP(_xlpm.oncekibakiye,A_bank[Bakiye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275250.72173815407</v>
      </c>
      <c r="K77" s="6">
        <f>_xlfn.LET(_xlpm.oncekibakiye,K76,_xlpm.muafiyet,_xlfn.XLOOKUP(_xlpm.oncekibakiye,B_bank[Bakiye Alt Sınır],B_bank[Vadesiz Bakiye],,-1),_xlpm.gun,$I77,_xlpm.faizorani,IF(_xlpm.gun&lt;=90,_xlfn.XLOOKUP(_xlpm.oncekibakiye,B_bank[Bakiye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273876.99024154985</v>
      </c>
      <c r="L77" s="6">
        <f>_xlfn.LET(_xlpm.oncekibakiye,L76,_xlpm.muafiyet,_xlfn.XLOOKUP(_xlpm.oncekibakiye,C_bank[Bakiye Alt Sınır],C_bank[Vadesiz Bakiye],,-1),_xlpm.gun,$I77,_xlpm.faizorani,IF(_xlpm.gun&lt;=90,_xlfn.XLOOKUP(_xlpm.oncekibakiye,C_bank[Bakiye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273865.83959107689</v>
      </c>
    </row>
    <row r="78" spans="9:12" x14ac:dyDescent="0.75">
      <c r="I78" s="18">
        <v>76</v>
      </c>
      <c r="J78" s="6">
        <f>_xlfn.LET(_xlpm.oncekibakiye,J77,_xlpm.muafiyet,_xlfn.XLOOKUP(_xlpm.oncekibakiye,A_bank[Bakiye Alt Sınır],A_bank[Vadesiz Bakiye],,-1),_xlpm.gun,$I78,_xlpm.faizorani,IF(_xlpm.gun&lt;=90,_xlfn.XLOOKUP(_xlpm.oncekibakiye,A_bank[Bakiye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275605.87207749754</v>
      </c>
      <c r="K78" s="6">
        <f>_xlfn.LET(_xlpm.oncekibakiye,K77,_xlpm.muafiyet,_xlfn.XLOOKUP(_xlpm.oncekibakiye,B_bank[Bakiye Alt Sınır],B_bank[Vadesiz Bakiye],,-1),_xlpm.gun,$I78,_xlpm.faizorani,IF(_xlpm.gun&lt;=90,_xlfn.XLOOKUP(_xlpm.oncekibakiye,B_bank[Bakiye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274211.55142595037</v>
      </c>
      <c r="L78" s="6">
        <f>_xlfn.LET(_xlpm.oncekibakiye,L77,_xlpm.muafiyet,_xlfn.XLOOKUP(_xlpm.oncekibakiye,C_bank[Bakiye Alt Sınır],C_bank[Vadesiz Bakiye],,-1),_xlpm.gun,$I78,_xlpm.faizorani,IF(_xlpm.gun&lt;=90,_xlfn.XLOOKUP(_xlpm.oncekibakiye,C_bank[Bakiye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274198.98050279863</v>
      </c>
    </row>
    <row r="79" spans="9:12" x14ac:dyDescent="0.75">
      <c r="I79" s="18">
        <v>77</v>
      </c>
      <c r="J79" s="6">
        <f>_xlfn.LET(_xlpm.oncekibakiye,J78,_xlpm.muafiyet,_xlfn.XLOOKUP(_xlpm.oncekibakiye,A_bank[Bakiye Alt Sınır],A_bank[Vadesiz Bakiye],,-1),_xlpm.gun,$I79,_xlpm.faizorani,IF(_xlpm.gun&lt;=90,_xlfn.XLOOKUP(_xlpm.oncekibakiye,A_bank[Bakiye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275961.52643841848</v>
      </c>
      <c r="K79" s="6">
        <f>_xlfn.LET(_xlpm.oncekibakiye,K78,_xlpm.muafiyet,_xlfn.XLOOKUP(_xlpm.oncekibakiye,B_bank[Bakiye Alt Sınır],B_bank[Vadesiz Bakiye],,-1),_xlpm.gun,$I79,_xlpm.faizorani,IF(_xlpm.gun&lt;=90,_xlfn.XLOOKUP(_xlpm.oncekibakiye,B_bank[Bakiye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274546.55349782947</v>
      </c>
      <c r="L79" s="6">
        <f>_xlfn.LET(_xlpm.oncekibakiye,L78,_xlpm.muafiyet,_xlfn.XLOOKUP(_xlpm.oncekibakiye,C_bank[Bakiye Alt Sınır],C_bank[Vadesiz Bakiye],,-1),_xlpm.gun,$I79,_xlpm.faizorani,IF(_xlpm.gun&lt;=90,_xlfn.XLOOKUP(_xlpm.oncekibakiye,C_bank[Bakiye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274532.52665990341</v>
      </c>
    </row>
    <row r="80" spans="9:12" x14ac:dyDescent="0.75">
      <c r="I80" s="18">
        <v>78</v>
      </c>
      <c r="J80" s="6">
        <f>_xlfn.LET(_xlpm.oncekibakiye,J79,_xlpm.muafiyet,_xlfn.XLOOKUP(_xlpm.oncekibakiye,A_bank[Bakiye Alt Sınır],A_bank[Vadesiz Bakiye],,-1),_xlpm.gun,$I80,_xlpm.faizorani,IF(_xlpm.gun&lt;=90,_xlfn.XLOOKUP(_xlpm.oncekibakiye,A_bank[Bakiye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276317.68553621328</v>
      </c>
      <c r="K80" s="6">
        <f>_xlfn.LET(_xlpm.oncekibakiye,K79,_xlpm.muafiyet,_xlfn.XLOOKUP(_xlpm.oncekibakiye,B_bank[Bakiye Alt Sınır],B_bank[Vadesiz Bakiye],,-1),_xlpm.gun,$I80,_xlpm.faizorani,IF(_xlpm.gun&lt;=90,_xlfn.XLOOKUP(_xlpm.oncekibakiye,B_bank[Bakiye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274881.99703819235</v>
      </c>
      <c r="L80" s="6">
        <f>_xlfn.LET(_xlpm.oncekibakiye,L79,_xlpm.muafiyet,_xlfn.XLOOKUP(_xlpm.oncekibakiye,C_bank[Bakiye Alt Sınır],C_bank[Vadesiz Bakiye],,-1),_xlpm.gun,$I80,_xlpm.faizorani,IF(_xlpm.gun&lt;=90,_xlfn.XLOOKUP(_xlpm.oncekibakiye,C_bank[Bakiye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274866.47855534725</v>
      </c>
    </row>
    <row r="81" spans="9:12" x14ac:dyDescent="0.75">
      <c r="I81" s="18">
        <v>79</v>
      </c>
      <c r="J81" s="6">
        <f>_xlfn.LET(_xlpm.oncekibakiye,J80,_xlpm.muafiyet,_xlfn.XLOOKUP(_xlpm.oncekibakiye,A_bank[Bakiye Alt Sınır],A_bank[Vadesiz Bakiye],,-1),_xlpm.gun,$I81,_xlpm.faizorani,IF(_xlpm.gun&lt;=90,_xlfn.XLOOKUP(_xlpm.oncekibakiye,A_bank[Bakiye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276674.35008719342</v>
      </c>
      <c r="K81" s="6">
        <f>_xlfn.LET(_xlpm.oncekibakiye,K80,_xlpm.muafiyet,_xlfn.XLOOKUP(_xlpm.oncekibakiye,B_bank[Bakiye Alt Sınır],B_bank[Vadesiz Bakiye],,-1),_xlpm.gun,$I81,_xlpm.faizorani,IF(_xlpm.gun&lt;=90,_xlfn.XLOOKUP(_xlpm.oncekibakiye,B_bank[Bakiye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275217.88262880978</v>
      </c>
      <c r="L81" s="6">
        <f>_xlfn.LET(_xlpm.oncekibakiye,L80,_xlpm.muafiyet,_xlfn.XLOOKUP(_xlpm.oncekibakiye,C_bank[Bakiye Alt Sınır],C_bank[Vadesiz Bakiye],,-1),_xlpm.gun,$I81,_xlpm.faizorani,IF(_xlpm.gun&lt;=90,_xlfn.XLOOKUP(_xlpm.oncekibakiye,C_bank[Bakiye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275200.83668268583</v>
      </c>
    </row>
    <row r="82" spans="9:12" x14ac:dyDescent="0.75">
      <c r="I82" s="18">
        <v>80</v>
      </c>
      <c r="J82" s="6">
        <f>_xlfn.LET(_xlpm.oncekibakiye,J81,_xlpm.muafiyet,_xlfn.XLOOKUP(_xlpm.oncekibakiye,A_bank[Bakiye Alt Sınır],A_bank[Vadesiz Bakiye],,-1),_xlpm.gun,$I82,_xlpm.faizorani,IF(_xlpm.gun&lt;=90,_xlfn.XLOOKUP(_xlpm.oncekibakiye,A_bank[Bakiye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277031.52080868703</v>
      </c>
      <c r="K82" s="6">
        <f>_xlfn.LET(_xlpm.oncekibakiye,K81,_xlpm.muafiyet,_xlfn.XLOOKUP(_xlpm.oncekibakiye,B_bank[Bakiye Alt Sınır],B_bank[Vadesiz Bakiye],,-1),_xlpm.gun,$I82,_xlpm.faizorani,IF(_xlpm.gun&lt;=90,_xlfn.XLOOKUP(_xlpm.oncekibakiye,B_bank[Bakiye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275554.21085221926</v>
      </c>
      <c r="L82" s="6">
        <f>_xlfn.LET(_xlpm.oncekibakiye,L81,_xlpm.muafiyet,_xlfn.XLOOKUP(_xlpm.oncekibakiye,C_bank[Bakiye Alt Sınır],C_bank[Vadesiz Bakiye],,-1),_xlpm.gun,$I82,_xlpm.faizorani,IF(_xlpm.gun&lt;=90,_xlfn.XLOOKUP(_xlpm.oncekibakiye,C_bank[Bakiye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275535.60153607518</v>
      </c>
    </row>
    <row r="83" spans="9:12" x14ac:dyDescent="0.75">
      <c r="I83" s="18">
        <v>81</v>
      </c>
      <c r="J83" s="6">
        <f>_xlfn.LET(_xlpm.oncekibakiye,J82,_xlpm.muafiyet,_xlfn.XLOOKUP(_xlpm.oncekibakiye,A_bank[Bakiye Alt Sınır],A_bank[Vadesiz Bakiye],,-1),_xlpm.gun,$I83,_xlpm.faizorani,IF(_xlpm.gun&lt;=90,_xlfn.XLOOKUP(_xlpm.oncekibakiye,A_bank[Bakiye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277389.19841904019</v>
      </c>
      <c r="K83" s="6">
        <f>_xlfn.LET(_xlpm.oncekibakiye,K82,_xlpm.muafiyet,_xlfn.XLOOKUP(_xlpm.oncekibakiye,B_bank[Bakiye Alt Sınır],B_bank[Vadesiz Bakiye],,-1),_xlpm.gun,$I83,_xlpm.faizorani,IF(_xlpm.gun&lt;=90,_xlfn.XLOOKUP(_xlpm.oncekibakiye,B_bank[Bakiye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275890.98229172587</v>
      </c>
      <c r="L83" s="6">
        <f>_xlfn.LET(_xlpm.oncekibakiye,L82,_xlpm.muafiyet,_xlfn.XLOOKUP(_xlpm.oncekibakiye,C_bank[Bakiye Alt Sınır],C_bank[Vadesiz Bakiye],,-1),_xlpm.gun,$I83,_xlpm.faizorani,IF(_xlpm.gun&lt;=90,_xlfn.XLOOKUP(_xlpm.oncekibakiye,C_bank[Bakiye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275870.7736102725</v>
      </c>
    </row>
    <row r="84" spans="9:12" x14ac:dyDescent="0.75">
      <c r="I84" s="18">
        <v>82</v>
      </c>
      <c r="J84" s="6">
        <f>_xlfn.LET(_xlpm.oncekibakiye,J83,_xlpm.muafiyet,_xlfn.XLOOKUP(_xlpm.oncekibakiye,A_bank[Bakiye Alt Sınır],A_bank[Vadesiz Bakiye],,-1),_xlpm.gun,$I84,_xlpm.faizorani,IF(_xlpm.gun&lt;=90,_xlfn.XLOOKUP(_xlpm.oncekibakiye,A_bank[Bakiye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277747.38363761845</v>
      </c>
      <c r="K84" s="6">
        <f>_xlfn.LET(_xlpm.oncekibakiye,K83,_xlpm.muafiyet,_xlfn.XLOOKUP(_xlpm.oncekibakiye,B_bank[Bakiye Alt Sınır],B_bank[Vadesiz Bakiye],,-1),_xlpm.gun,$I84,_xlpm.faizorani,IF(_xlpm.gun&lt;=90,_xlfn.XLOOKUP(_xlpm.oncekibakiye,B_bank[Bakiye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276228.19753140345</v>
      </c>
      <c r="L84" s="6">
        <f>_xlfn.LET(_xlpm.oncekibakiye,L83,_xlpm.muafiyet,_xlfn.XLOOKUP(_xlpm.oncekibakiye,C_bank[Bakiye Alt Sınır],C_bank[Vadesiz Bakiye],,-1),_xlpm.gun,$I84,_xlpm.faizorani,IF(_xlpm.gun&lt;=90,_xlfn.XLOOKUP(_xlpm.oncekibakiye,C_bank[Bakiye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276206.35340063676</v>
      </c>
    </row>
    <row r="85" spans="9:12" x14ac:dyDescent="0.75">
      <c r="I85" s="18">
        <v>83</v>
      </c>
      <c r="J85" s="6">
        <f>_xlfn.LET(_xlpm.oncekibakiye,J84,_xlpm.muafiyet,_xlfn.XLOOKUP(_xlpm.oncekibakiye,A_bank[Bakiye Alt Sınır],A_bank[Vadesiz Bakiye],,-1),_xlpm.gun,$I85,_xlpm.faizorani,IF(_xlpm.gun&lt;=90,_xlfn.XLOOKUP(_xlpm.oncekibakiye,A_bank[Bakiye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278106.07718480827</v>
      </c>
      <c r="K85" s="6">
        <f>_xlfn.LET(_xlpm.oncekibakiye,K84,_xlpm.muafiyet,_xlfn.XLOOKUP(_xlpm.oncekibakiye,B_bank[Bakiye Alt Sınır],B_bank[Vadesiz Bakiye],,-1),_xlpm.gun,$I85,_xlpm.faizorani,IF(_xlpm.gun&lt;=90,_xlfn.XLOOKUP(_xlpm.oncekibakiye,B_bank[Bakiye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276565.8571560955</v>
      </c>
      <c r="L85" s="6">
        <f>_xlfn.LET(_xlpm.oncekibakiye,L84,_xlpm.muafiyet,_xlfn.XLOOKUP(_xlpm.oncekibakiye,C_bank[Bakiye Alt Sınır],C_bank[Vadesiz Bakiye],,-1),_xlpm.gun,$I85,_xlpm.faizorani,IF(_xlpm.gun&lt;=90,_xlfn.XLOOKUP(_xlpm.oncekibakiye,C_bank[Bakiye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276542.34140312957</v>
      </c>
    </row>
    <row r="86" spans="9:12" x14ac:dyDescent="0.75">
      <c r="I86" s="18">
        <v>84</v>
      </c>
      <c r="J86" s="6">
        <f>_xlfn.LET(_xlpm.oncekibakiye,J85,_xlpm.muafiyet,_xlfn.XLOOKUP(_xlpm.oncekibakiye,A_bank[Bakiye Alt Sınır],A_bank[Vadesiz Bakiye],,-1),_xlpm.gun,$I86,_xlpm.faizorani,IF(_xlpm.gun&lt;=90,_xlfn.XLOOKUP(_xlpm.oncekibakiye,A_bank[Bakiye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278465.27978201851</v>
      </c>
      <c r="K86" s="6">
        <f>_xlfn.LET(_xlpm.oncekibakiye,K85,_xlpm.muafiyet,_xlfn.XLOOKUP(_xlpm.oncekibakiye,B_bank[Bakiye Alt Sınır],B_bank[Vadesiz Bakiye],,-1),_xlpm.gun,$I86,_xlpm.faizorani,IF(_xlpm.gun&lt;=90,_xlfn.XLOOKUP(_xlpm.oncekibakiye,B_bank[Bakiye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276903.96175141627</v>
      </c>
      <c r="L86" s="6">
        <f>_xlfn.LET(_xlpm.oncekibakiye,L85,_xlpm.muafiyet,_xlfn.XLOOKUP(_xlpm.oncekibakiye,C_bank[Bakiye Alt Sınır],C_bank[Vadesiz Bakiye],,-1),_xlpm.gun,$I86,_xlpm.faizorani,IF(_xlpm.gun&lt;=90,_xlfn.XLOOKUP(_xlpm.oncekibakiye,C_bank[Bakiye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276878.73811431584</v>
      </c>
    </row>
    <row r="87" spans="9:12" x14ac:dyDescent="0.75">
      <c r="I87" s="18">
        <v>85</v>
      </c>
      <c r="J87" s="6">
        <f>_xlfn.LET(_xlpm.oncekibakiye,J86,_xlpm.muafiyet,_xlfn.XLOOKUP(_xlpm.oncekibakiye,A_bank[Bakiye Alt Sınır],A_bank[Vadesiz Bakiye],,-1),_xlpm.gun,$I87,_xlpm.faizorani,IF(_xlpm.gun&lt;=90,_xlfn.XLOOKUP(_xlpm.oncekibakiye,A_bank[Bakiye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278824.99215168174</v>
      </c>
      <c r="K87" s="6">
        <f>_xlfn.LET(_xlpm.oncekibakiye,K86,_xlpm.muafiyet,_xlfn.XLOOKUP(_xlpm.oncekibakiye,B_bank[Bakiye Alt Sınır],B_bank[Vadesiz Bakiye],,-1),_xlpm.gun,$I87,_xlpm.faizorani,IF(_xlpm.gun&lt;=90,_xlfn.XLOOKUP(_xlpm.oncekibakiye,B_bank[Bakiye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277242.5119037517</v>
      </c>
      <c r="L87" s="6">
        <f>_xlfn.LET(_xlpm.oncekibakiye,L86,_xlpm.muafiyet,_xlfn.XLOOKUP(_xlpm.oncekibakiye,C_bank[Bakiye Alt Sınır],C_bank[Vadesiz Bakiye],,-1),_xlpm.gun,$I87,_xlpm.faizorani,IF(_xlpm.gun&lt;=90,_xlfn.XLOOKUP(_xlpm.oncekibakiye,C_bank[Bakiye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277215.54403136449</v>
      </c>
    </row>
    <row r="88" spans="9:12" x14ac:dyDescent="0.75">
      <c r="I88" s="18">
        <v>86</v>
      </c>
      <c r="J88" s="6">
        <f>_xlfn.LET(_xlpm.oncekibakiye,J87,_xlpm.muafiyet,_xlfn.XLOOKUP(_xlpm.oncekibakiye,A_bank[Bakiye Alt Sınır],A_bank[Vadesiz Bakiye],,-1),_xlpm.gun,$I88,_xlpm.faizorani,IF(_xlpm.gun&lt;=90,_xlfn.XLOOKUP(_xlpm.oncekibakiye,A_bank[Bakiye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279185.21501725592</v>
      </c>
      <c r="K88" s="6">
        <f>_xlfn.LET(_xlpm.oncekibakiye,K87,_xlpm.muafiyet,_xlfn.XLOOKUP(_xlpm.oncekibakiye,B_bank[Bakiye Alt Sınır],B_bank[Vadesiz Bakiye],,-1),_xlpm.gun,$I88,_xlpm.faizorani,IF(_xlpm.gun&lt;=90,_xlfn.XLOOKUP(_xlpm.oncekibakiye,B_bank[Bakiye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277581.50820026046</v>
      </c>
      <c r="L88" s="6">
        <f>_xlfn.LET(_xlpm.oncekibakiye,L87,_xlpm.muafiyet,_xlfn.XLOOKUP(_xlpm.oncekibakiye,C_bank[Bakiye Alt Sınır],C_bank[Vadesiz Bakiye],,-1),_xlpm.gun,$I88,_xlpm.faizorani,IF(_xlpm.gun&lt;=90,_xlfn.XLOOKUP(_xlpm.oncekibakiye,C_bank[Bakiye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277552.75965204922</v>
      </c>
    </row>
    <row r="89" spans="9:12" x14ac:dyDescent="0.75">
      <c r="I89" s="18">
        <v>87</v>
      </c>
      <c r="J89" s="6">
        <f>_xlfn.LET(_xlpm.oncekibakiye,J88,_xlpm.muafiyet,_xlfn.XLOOKUP(_xlpm.oncekibakiye,A_bank[Bakiye Alt Sınır],A_bank[Vadesiz Bakiye],,-1),_xlpm.gun,$I89,_xlpm.faizorani,IF(_xlpm.gun&lt;=90,_xlfn.XLOOKUP(_xlpm.oncekibakiye,A_bank[Bakiye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279545.9491032256</v>
      </c>
      <c r="K89" s="6">
        <f>_xlfn.LET(_xlpm.oncekibakiye,K88,_xlpm.muafiyet,_xlfn.XLOOKUP(_xlpm.oncekibakiye,B_bank[Bakiye Alt Sınır],B_bank[Vadesiz Bakiye],,-1),_xlpm.gun,$I89,_xlpm.faizorani,IF(_xlpm.gun&lt;=90,_xlfn.XLOOKUP(_xlpm.oncekibakiye,B_bank[Bakiye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277920.95122887503</v>
      </c>
      <c r="L89" s="6">
        <f>_xlfn.LET(_xlpm.oncekibakiye,L88,_xlpm.muafiyet,_xlfn.XLOOKUP(_xlpm.oncekibakiye,C_bank[Bakiye Alt Sınır],C_bank[Vadesiz Bakiye],,-1),_xlpm.gun,$I89,_xlpm.faizorani,IF(_xlpm.gun&lt;=90,_xlfn.XLOOKUP(_xlpm.oncekibakiye,C_bank[Bakiye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277890.38547474926</v>
      </c>
    </row>
    <row r="90" spans="9:12" x14ac:dyDescent="0.75">
      <c r="I90" s="18">
        <v>88</v>
      </c>
      <c r="J90" s="6">
        <f>_xlfn.LET(_xlpm.oncekibakiye,J89,_xlpm.muafiyet,_xlfn.XLOOKUP(_xlpm.oncekibakiye,A_bank[Bakiye Alt Sınır],A_bank[Vadesiz Bakiye],,-1),_xlpm.gun,$I90,_xlpm.faizorani,IF(_xlpm.gun&lt;=90,_xlfn.XLOOKUP(_xlpm.oncekibakiye,A_bank[Bakiye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279907.1951351036</v>
      </c>
      <c r="K90" s="6">
        <f>_xlfn.LET(_xlpm.oncekibakiye,K89,_xlpm.muafiyet,_xlfn.XLOOKUP(_xlpm.oncekibakiye,B_bank[Bakiye Alt Sınır],B_bank[Vadesiz Bakiye],,-1),_xlpm.gun,$I90,_xlpm.faizorani,IF(_xlpm.gun&lt;=90,_xlfn.XLOOKUP(_xlpm.oncekibakiye,B_bank[Bakiye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278260.84157830267</v>
      </c>
      <c r="L90" s="6">
        <f>_xlfn.LET(_xlpm.oncekibakiye,L89,_xlpm.muafiyet,_xlfn.XLOOKUP(_xlpm.oncekibakiye,C_bank[Bakiye Alt Sınır],C_bank[Vadesiz Bakiye],,-1),_xlpm.gun,$I90,_xlpm.faizorani,IF(_xlpm.gun&lt;=90,_xlfn.XLOOKUP(_xlpm.oncekibakiye,C_bank[Bakiye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278228.42199845007</v>
      </c>
    </row>
    <row r="91" spans="9:12" x14ac:dyDescent="0.75">
      <c r="I91" s="18">
        <v>89</v>
      </c>
      <c r="J91" s="6">
        <f>_xlfn.LET(_xlpm.oncekibakiye,J90,_xlpm.muafiyet,_xlfn.XLOOKUP(_xlpm.oncekibakiye,A_bank[Bakiye Alt Sınır],A_bank[Vadesiz Bakiye],,-1),_xlpm.gun,$I91,_xlpm.faizorani,IF(_xlpm.gun&lt;=90,_xlfn.XLOOKUP(_xlpm.oncekibakiye,A_bank[Bakiye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280268.95383943233</v>
      </c>
      <c r="K91" s="6">
        <f>_xlfn.LET(_xlpm.oncekibakiye,K90,_xlpm.muafiyet,_xlfn.XLOOKUP(_xlpm.oncekibakiye,B_bank[Bakiye Alt Sınır],B_bank[Vadesiz Bakiye],,-1),_xlpm.gun,$I91,_xlpm.faizorani,IF(_xlpm.gun&lt;=90,_xlfn.XLOOKUP(_xlpm.oncekibakiye,B_bank[Bakiye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278601.17983802641</v>
      </c>
      <c r="L91" s="6">
        <f>_xlfn.LET(_xlpm.oncekibakiye,L90,_xlpm.muafiyet,_xlfn.XLOOKUP(_xlpm.oncekibakiye,C_bank[Bakiye Alt Sınır],C_bank[Vadesiz Bakiye],,-1),_xlpm.gun,$I91,_xlpm.faizorani,IF(_xlpm.gun&lt;=90,_xlfn.XLOOKUP(_xlpm.oncekibakiye,C_bank[Bakiye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278566.8697227441</v>
      </c>
    </row>
    <row r="92" spans="9:12" x14ac:dyDescent="0.75">
      <c r="I92" s="18">
        <v>90</v>
      </c>
      <c r="J92" s="6">
        <f>_xlfn.LET(_xlpm.oncekibakiye,J91,_xlpm.muafiyet,_xlfn.XLOOKUP(_xlpm.oncekibakiye,A_bank[Bakiye Alt Sınır],A_bank[Vadesiz Bakiye],,-1),_xlpm.gun,$I92,_xlpm.faizorani,IF(_xlpm.gun&lt;=90,_xlfn.XLOOKUP(_xlpm.oncekibakiye,A_bank[Bakiye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280631.22594378528</v>
      </c>
      <c r="K92" s="6">
        <f>_xlfn.LET(_xlpm.oncekibakiye,K91,_xlpm.muafiyet,_xlfn.XLOOKUP(_xlpm.oncekibakiye,B_bank[Bakiye Alt Sınır],B_bank[Vadesiz Bakiye],,-1),_xlpm.gun,$I92,_xlpm.faizorani,IF(_xlpm.gun&lt;=90,_xlfn.XLOOKUP(_xlpm.oncekibakiye,B_bank[Bakiye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278941.96659830608</v>
      </c>
      <c r="L92" s="6">
        <f>_xlfn.LET(_xlpm.oncekibakiye,L91,_xlpm.muafiyet,_xlfn.XLOOKUP(_xlpm.oncekibakiye,C_bank[Bakiye Alt Sınır],C_bank[Vadesiz Bakiye],,-1),_xlpm.gun,$I92,_xlpm.faizorani,IF(_xlpm.gun&lt;=90,_xlfn.XLOOKUP(_xlpm.oncekibakiye,C_bank[Bakiye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278905.7291478315</v>
      </c>
    </row>
    <row r="93" spans="9:12" x14ac:dyDescent="0.75">
      <c r="I93" s="18">
        <v>91</v>
      </c>
      <c r="J93" s="6">
        <f>_xlfn.LET(_xlpm.oncekibakiye,J92,_xlpm.muafiyet,_xlfn.XLOOKUP(_xlpm.oncekibakiye,A_bank[Bakiye Alt Sınır],A_bank[Vadesiz Bakiye],,-1),_xlpm.gun,$I93,_xlpm.faizorani,IF(_xlpm.gun&lt;=90,_xlfn.XLOOKUP(_xlpm.oncekibakiye,A_bank[Bakiye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280981.05552559055</v>
      </c>
      <c r="K93" s="6">
        <f>_xlfn.LET(_xlpm.oncekibakiye,K92,_xlpm.muafiyet,_xlfn.XLOOKUP(_xlpm.oncekibakiye,B_bank[Bakiye Alt Sınır],B_bank[Vadesiz Bakiye],,-1),_xlpm.gun,$I93,_xlpm.faizorani,IF(_xlpm.gun&lt;=90,_xlfn.XLOOKUP(_xlpm.oncekibakiye,B_bank[Bakiye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279270.07799433818</v>
      </c>
      <c r="L93" s="6">
        <f>_xlfn.LET(_xlpm.oncekibakiye,L92,_xlpm.muafiyet,_xlfn.XLOOKUP(_xlpm.oncekibakiye,C_bank[Bakiye Alt Sınır],C_bank[Vadesiz Bakiye],,-1),_xlpm.gun,$I93,_xlpm.faizorani,IF(_xlpm.gun&lt;=90,_xlfn.XLOOKUP(_xlpm.oncekibakiye,C_bank[Bakiye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279245.00077452092</v>
      </c>
    </row>
    <row r="94" spans="9:12" x14ac:dyDescent="0.75">
      <c r="I94" s="18">
        <v>92</v>
      </c>
      <c r="J94" s="6">
        <f>_xlfn.LET(_xlpm.oncekibakiye,J93,_xlpm.muafiyet,_xlfn.XLOOKUP(_xlpm.oncekibakiye,A_bank[Bakiye Alt Sınır],A_bank[Vadesiz Bakiye],,-1),_xlpm.gun,$I94,_xlpm.faizorani,IF(_xlpm.gun&lt;=90,_xlfn.XLOOKUP(_xlpm.oncekibakiye,A_bank[Bakiye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281331.36384678242</v>
      </c>
      <c r="K94" s="6">
        <f>_xlfn.LET(_xlpm.oncekibakiye,K93,_xlpm.muafiyet,_xlfn.XLOOKUP(_xlpm.oncekibakiye,B_bank[Bakiye Alt Sınır],B_bank[Vadesiz Bakiye],,-1),_xlpm.gun,$I94,_xlpm.faizorani,IF(_xlpm.gun&lt;=90,_xlfn.XLOOKUP(_xlpm.oncekibakiye,B_bank[Bakiye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279598.60514796112</v>
      </c>
      <c r="L94" s="6">
        <f>_xlfn.LET(_xlpm.oncekibakiye,L93,_xlpm.muafiyet,_xlfn.XLOOKUP(_xlpm.oncekibakiye,C_bank[Bakiye Alt Sınır],C_bank[Vadesiz Bakiye],,-1),_xlpm.gun,$I94,_xlpm.faizorani,IF(_xlpm.gun&lt;=90,_xlfn.XLOOKUP(_xlpm.oncekibakiye,C_bank[Bakiye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279584.68510423019</v>
      </c>
    </row>
    <row r="95" spans="9:12" x14ac:dyDescent="0.75">
      <c r="I95" s="18">
        <v>93</v>
      </c>
      <c r="J95" s="6">
        <f>_xlfn.LET(_xlpm.oncekibakiye,J94,_xlpm.muafiyet,_xlfn.XLOOKUP(_xlpm.oncekibakiye,A_bank[Bakiye Alt Sınır],A_bank[Vadesiz Bakiye],,-1),_xlpm.gun,$I95,_xlpm.faizorani,IF(_xlpm.gun&lt;=90,_xlfn.XLOOKUP(_xlpm.oncekibakiye,A_bank[Bakiye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281682.15156251244</v>
      </c>
      <c r="K95" s="6">
        <f>_xlfn.LET(_xlpm.oncekibakiye,K94,_xlpm.muafiyet,_xlfn.XLOOKUP(_xlpm.oncekibakiye,B_bank[Bakiye Alt Sınır],B_bank[Vadesiz Bakiye],,-1),_xlpm.gun,$I95,_xlpm.faizorani,IF(_xlpm.gun&lt;=90,_xlfn.XLOOKUP(_xlpm.oncekibakiye,B_bank[Bakiye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279927.54858599108</v>
      </c>
      <c r="L95" s="6">
        <f>_xlfn.LET(_xlpm.oncekibakiye,L94,_xlpm.muafiyet,_xlfn.XLOOKUP(_xlpm.oncekibakiye,C_bank[Bakiye Alt Sınır],C_bank[Vadesiz Bakiye],,-1),_xlpm.gun,$I95,_xlpm.faizorani,IF(_xlpm.gun&lt;=90,_xlfn.XLOOKUP(_xlpm.oncekibakiye,C_bank[Bakiye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279924.78263898712</v>
      </c>
    </row>
    <row r="96" spans="9:12" x14ac:dyDescent="0.75">
      <c r="I96" s="18">
        <v>94</v>
      </c>
      <c r="J96" s="6">
        <f>_xlfn.LET(_xlpm.oncekibakiye,J95,_xlpm.muafiyet,_xlfn.XLOOKUP(_xlpm.oncekibakiye,A_bank[Bakiye Alt Sınır],A_bank[Vadesiz Bakiye],,-1),_xlpm.gun,$I96,_xlpm.faizorani,IF(_xlpm.gun&lt;=90,_xlfn.XLOOKUP(_xlpm.oncekibakiye,A_bank[Bakiye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282033.41932882881</v>
      </c>
      <c r="K96" s="6">
        <f>_xlfn.LET(_xlpm.oncekibakiye,K95,_xlpm.muafiyet,_xlfn.XLOOKUP(_xlpm.oncekibakiye,B_bank[Bakiye Alt Sınır],B_bank[Vadesiz Bakiye],,-1),_xlpm.gun,$I96,_xlpm.faizorani,IF(_xlpm.gun&lt;=90,_xlfn.XLOOKUP(_xlpm.oncekibakiye,B_bank[Bakiye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280256.90883591172</v>
      </c>
      <c r="L96" s="6">
        <f>_xlfn.LET(_xlpm.oncekibakiye,L95,_xlpm.muafiyet,_xlfn.XLOOKUP(_xlpm.oncekibakiye,C_bank[Bakiye Alt Sınır],C_bank[Vadesiz Bakiye],,-1),_xlpm.gun,$I96,_xlpm.faizorani,IF(_xlpm.gun&lt;=90,_xlfn.XLOOKUP(_xlpm.oncekibakiye,C_bank[Bakiye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280265.29388143017</v>
      </c>
    </row>
    <row r="97" spans="9:12" x14ac:dyDescent="0.75">
      <c r="I97" s="18">
        <v>95</v>
      </c>
      <c r="J97" s="6">
        <f>_xlfn.LET(_xlpm.oncekibakiye,J96,_xlpm.muafiyet,_xlfn.XLOOKUP(_xlpm.oncekibakiye,A_bank[Bakiye Alt Sınır],A_bank[Vadesiz Bakiye],,-1),_xlpm.gun,$I97,_xlpm.faizorani,IF(_xlpm.gun&lt;=90,_xlfn.XLOOKUP(_xlpm.oncekibakiye,A_bank[Bakiye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282385.16780267743</v>
      </c>
      <c r="K97" s="6">
        <f>_xlfn.LET(_xlpm.oncekibakiye,K96,_xlpm.muafiyet,_xlfn.XLOOKUP(_xlpm.oncekibakiye,B_bank[Bakiye Alt Sınır],B_bank[Vadesiz Bakiye],,-1),_xlpm.gun,$I97,_xlpm.faizorani,IF(_xlpm.gun&lt;=90,_xlfn.XLOOKUP(_xlpm.oncekibakiye,B_bank[Bakiye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280586.68642587506</v>
      </c>
      <c r="L97" s="6">
        <f>_xlfn.LET(_xlpm.oncekibakiye,L96,_xlpm.muafiyet,_xlfn.XLOOKUP(_xlpm.oncekibakiye,C_bank[Bakiye Alt Sınır],C_bank[Vadesiz Bakiye],,-1),_xlpm.gun,$I97,_xlpm.faizorani,IF(_xlpm.gun&lt;=90,_xlfn.XLOOKUP(_xlpm.oncekibakiye,C_bank[Bakiye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280606.21933480923</v>
      </c>
    </row>
    <row r="98" spans="9:12" x14ac:dyDescent="0.75">
      <c r="I98" s="18">
        <v>96</v>
      </c>
      <c r="J98" s="6">
        <f>_xlfn.LET(_xlpm.oncekibakiye,J97,_xlpm.muafiyet,_xlfn.XLOOKUP(_xlpm.oncekibakiye,A_bank[Bakiye Alt Sınır],A_bank[Vadesiz Bakiye],,-1),_xlpm.gun,$I98,_xlpm.faizorani,IF(_xlpm.gun&lt;=90,_xlfn.XLOOKUP(_xlpm.oncekibakiye,A_bank[Bakiye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282737.39764190331</v>
      </c>
      <c r="K98" s="6">
        <f>_xlfn.LET(_xlpm.oncekibakiye,K97,_xlpm.muafiyet,_xlfn.XLOOKUP(_xlpm.oncekibakiye,B_bank[Bakiye Alt Sınır],B_bank[Vadesiz Bakiye],,-1),_xlpm.gun,$I98,_xlpm.faizorani,IF(_xlpm.gun&lt;=90,_xlfn.XLOOKUP(_xlpm.oncekibakiye,B_bank[Bakiye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280916.88188470236</v>
      </c>
      <c r="L98" s="6">
        <f>_xlfn.LET(_xlpm.oncekibakiye,L97,_xlpm.muafiyet,_xlfn.XLOOKUP(_xlpm.oncekibakiye,C_bank[Bakiye Alt Sınır],C_bank[Vadesiz Bakiye],,-1),_xlpm.gun,$I98,_xlpm.faizorani,IF(_xlpm.gun&lt;=90,_xlfn.XLOOKUP(_xlpm.oncekibakiye,C_bank[Bakiye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280947.55950298638</v>
      </c>
    </row>
    <row r="99" spans="9:12" x14ac:dyDescent="0.75">
      <c r="I99" s="18">
        <v>97</v>
      </c>
      <c r="J99" s="6">
        <f>_xlfn.LET(_xlpm.oncekibakiye,J98,_xlpm.muafiyet,_xlfn.XLOOKUP(_xlpm.oncekibakiye,A_bank[Bakiye Alt Sınır],A_bank[Vadesiz Bakiye],,-1),_xlpm.gun,$I99,_xlpm.faizorani,IF(_xlpm.gun&lt;=90,_xlfn.XLOOKUP(_xlpm.oncekibakiye,A_bank[Bakiye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283090.10950525163</v>
      </c>
      <c r="K99" s="6">
        <f>_xlfn.LET(_xlpm.oncekibakiye,K98,_xlpm.muafiyet,_xlfn.XLOOKUP(_xlpm.oncekibakiye,B_bank[Bakiye Alt Sınır],B_bank[Vadesiz Bakiye],,-1),_xlpm.gun,$I99,_xlpm.faizorani,IF(_xlpm.gun&lt;=90,_xlfn.XLOOKUP(_xlpm.oncekibakiye,B_bank[Bakiye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281247.49574188504</v>
      </c>
      <c r="L99" s="6">
        <f>_xlfn.LET(_xlpm.oncekibakiye,L98,_xlpm.muafiyet,_xlfn.XLOOKUP(_xlpm.oncekibakiye,C_bank[Bakiye Alt Sınır],C_bank[Vadesiz Bakiye],,-1),_xlpm.gun,$I99,_xlpm.faizorani,IF(_xlpm.gun&lt;=90,_xlfn.XLOOKUP(_xlpm.oncekibakiye,C_bank[Bakiye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281289.3148904366</v>
      </c>
    </row>
    <row r="100" spans="9:12" x14ac:dyDescent="0.75">
      <c r="I100" s="18">
        <v>98</v>
      </c>
      <c r="J100" s="6">
        <f>_xlfn.LET(_xlpm.oncekibakiye,J99,_xlpm.muafiyet,_xlfn.XLOOKUP(_xlpm.oncekibakiye,A_bank[Bakiye Alt Sınır],A_bank[Vadesiz Bakiye],,-1),_xlpm.gun,$I100,_xlpm.faizorani,IF(_xlpm.gun&lt;=90,_xlfn.XLOOKUP(_xlpm.oncekibakiye,A_bank[Bakiye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283443.30405236909</v>
      </c>
      <c r="K100" s="6">
        <f>_xlfn.LET(_xlpm.oncekibakiye,K99,_xlpm.muafiyet,_xlfn.XLOOKUP(_xlpm.oncekibakiye,B_bank[Bakiye Alt Sınır],B_bank[Vadesiz Bakiye],,-1),_xlpm.gun,$I100,_xlpm.faizorani,IF(_xlpm.gun&lt;=90,_xlfn.XLOOKUP(_xlpm.oncekibakiye,B_bank[Bakiye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281578.52852758538</v>
      </c>
      <c r="L100" s="6">
        <f>_xlfn.LET(_xlpm.oncekibakiye,L99,_xlpm.muafiyet,_xlfn.XLOOKUP(_xlpm.oncekibakiye,C_bank[Bakiye Alt Sınır],C_bank[Vadesiz Bakiye],,-1),_xlpm.gun,$I100,_xlpm.faizorani,IF(_xlpm.gun&lt;=90,_xlfn.XLOOKUP(_xlpm.oncekibakiye,C_bank[Bakiye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281631.48600224854</v>
      </c>
    </row>
    <row r="101" spans="9:12" x14ac:dyDescent="0.75">
      <c r="I101" s="18">
        <v>99</v>
      </c>
      <c r="J101" s="6">
        <f>_xlfn.LET(_xlpm.oncekibakiye,J100,_xlpm.muafiyet,_xlfn.XLOOKUP(_xlpm.oncekibakiye,A_bank[Bakiye Alt Sınır],A_bank[Vadesiz Bakiye],,-1),_xlpm.gun,$I101,_xlpm.faizorani,IF(_xlpm.gun&lt;=90,_xlfn.XLOOKUP(_xlpm.oncekibakiye,A_bank[Bakiye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283796.98194380512</v>
      </c>
      <c r="K101" s="6">
        <f>_xlfn.LET(_xlpm.oncekibakiye,K100,_xlpm.muafiyet,_xlfn.XLOOKUP(_xlpm.oncekibakiye,B_bank[Bakiye Alt Sınır],B_bank[Vadesiz Bakiye],,-1),_xlpm.gun,$I101,_xlpm.faizorani,IF(_xlpm.gun&lt;=90,_xlfn.XLOOKUP(_xlpm.oncekibakiye,B_bank[Bakiye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281909.98077263747</v>
      </c>
      <c r="L101" s="6">
        <f>_xlfn.LET(_xlpm.oncekibakiye,L100,_xlpm.muafiyet,_xlfn.XLOOKUP(_xlpm.oncekibakiye,C_bank[Bakiye Alt Sınır],C_bank[Vadesiz Bakiye],,-1),_xlpm.gun,$I101,_xlpm.faizorani,IF(_xlpm.gun&lt;=90,_xlfn.XLOOKUP(_xlpm.oncekibakiye,C_bank[Bakiye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281974.07334412524</v>
      </c>
    </row>
    <row r="102" spans="9:12" x14ac:dyDescent="0.75">
      <c r="I102" s="18">
        <v>100</v>
      </c>
      <c r="J102" s="6">
        <f>_xlfn.LET(_xlpm.oncekibakiye,J101,_xlpm.muafiyet,_xlfn.XLOOKUP(_xlpm.oncekibakiye,A_bank[Bakiye Alt Sınır],A_bank[Vadesiz Bakiye],,-1),_xlpm.gun,$I102,_xlpm.faizorani,IF(_xlpm.gun&lt;=90,_xlfn.XLOOKUP(_xlpm.oncekibakiye,A_bank[Bakiye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284151.14384101314</v>
      </c>
      <c r="K102" s="6">
        <f>_xlfn.LET(_xlpm.oncekibakiye,K101,_xlpm.muafiyet,_xlfn.XLOOKUP(_xlpm.oncekibakiye,B_bank[Bakiye Alt Sınır],B_bank[Vadesiz Bakiye],,-1),_xlpm.gun,$I102,_xlpm.faizorani,IF(_xlpm.gun&lt;=90,_xlfn.XLOOKUP(_xlpm.oncekibakiye,B_bank[Bakiye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282241.85300854803</v>
      </c>
      <c r="L102" s="6">
        <f>_xlfn.LET(_xlpm.oncekibakiye,L101,_xlpm.muafiyet,_xlfn.XLOOKUP(_xlpm.oncekibakiye,C_bank[Bakiye Alt Sınır],C_bank[Vadesiz Bakiye],,-1),_xlpm.gun,$I102,_xlpm.faizorani,IF(_xlpm.gun&lt;=90,_xlfn.XLOOKUP(_xlpm.oncekibakiye,C_bank[Bakiye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282317.07742238493</v>
      </c>
    </row>
    <row r="103" spans="9:12" x14ac:dyDescent="0.75">
      <c r="I103" s="18">
        <v>101</v>
      </c>
      <c r="J103" s="6">
        <f>_xlfn.LET(_xlpm.oncekibakiye,J102,_xlpm.muafiyet,_xlfn.XLOOKUP(_xlpm.oncekibakiye,A_bank[Bakiye Alt Sınır],A_bank[Vadesiz Bakiye],,-1),_xlpm.gun,$I103,_xlpm.faizorani,IF(_xlpm.gun&lt;=90,_xlfn.XLOOKUP(_xlpm.oncekibakiye,A_bank[Bakiye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284505.79040635173</v>
      </c>
      <c r="K103" s="6">
        <f>_xlfn.LET(_xlpm.oncekibakiye,K102,_xlpm.muafiyet,_xlfn.XLOOKUP(_xlpm.oncekibakiye,B_bank[Bakiye Alt Sınır],B_bank[Vadesiz Bakiye],,-1),_xlpm.gun,$I103,_xlpm.faizorani,IF(_xlpm.gun&lt;=90,_xlfn.XLOOKUP(_xlpm.oncekibakiye,B_bank[Bakiye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282574.14576749719</v>
      </c>
      <c r="L103" s="6">
        <f>_xlfn.LET(_xlpm.oncekibakiye,L102,_xlpm.muafiyet,_xlfn.XLOOKUP(_xlpm.oncekibakiye,C_bank[Bakiye Alt Sınır],C_bank[Vadesiz Bakiye],,-1),_xlpm.gun,$I103,_xlpm.faizorani,IF(_xlpm.gun&lt;=90,_xlfn.XLOOKUP(_xlpm.oncekibakiye,C_bank[Bakiye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282660.49874396174</v>
      </c>
    </row>
    <row r="104" spans="9:12" x14ac:dyDescent="0.75">
      <c r="I104" s="18">
        <v>102</v>
      </c>
      <c r="J104" s="6">
        <f>_xlfn.LET(_xlpm.oncekibakiye,J103,_xlpm.muafiyet,_xlfn.XLOOKUP(_xlpm.oncekibakiye,A_bank[Bakiye Alt Sınır],A_bank[Vadesiz Bakiye],,-1),_xlpm.gun,$I104,_xlpm.faizorani,IF(_xlpm.gun&lt;=90,_xlfn.XLOOKUP(_xlpm.oncekibakiye,A_bank[Bakiye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284860.92230308591</v>
      </c>
      <c r="K104" s="6">
        <f>_xlfn.LET(_xlpm.oncekibakiye,K103,_xlpm.muafiyet,_xlfn.XLOOKUP(_xlpm.oncekibakiye,B_bank[Bakiye Alt Sınır],B_bank[Vadesiz Bakiye],,-1),_xlpm.gun,$I104,_xlpm.faizorani,IF(_xlpm.gun&lt;=90,_xlfn.XLOOKUP(_xlpm.oncekibakiye,B_bank[Bakiye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282906.85958233959</v>
      </c>
      <c r="L104" s="6">
        <f>_xlfn.LET(_xlpm.oncekibakiye,L103,_xlpm.muafiyet,_xlfn.XLOOKUP(_xlpm.oncekibakiye,C_bank[Bakiye Alt Sınır],C_bank[Vadesiz Bakiye],,-1),_xlpm.gun,$I104,_xlpm.faizorani,IF(_xlpm.gun&lt;=90,_xlfn.XLOOKUP(_xlpm.oncekibakiye,C_bank[Bakiye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283004.33781640645</v>
      </c>
    </row>
    <row r="105" spans="9:12" x14ac:dyDescent="0.75">
      <c r="I105" s="18">
        <v>103</v>
      </c>
      <c r="J105" s="6">
        <f>_xlfn.LET(_xlpm.oncekibakiye,J104,_xlpm.muafiyet,_xlfn.XLOOKUP(_xlpm.oncekibakiye,A_bank[Bakiye Alt Sınır],A_bank[Vadesiz Bakiye],,-1),_xlpm.gun,$I105,_xlpm.faizorani,IF(_xlpm.gun&lt;=90,_xlfn.XLOOKUP(_xlpm.oncekibakiye,A_bank[Bakiye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285216.54019538837</v>
      </c>
      <c r="K105" s="6">
        <f>_xlfn.LET(_xlpm.oncekibakiye,K104,_xlpm.muafiyet,_xlfn.XLOOKUP(_xlpm.oncekibakiye,B_bank[Bakiye Alt Sınır],B_bank[Vadesiz Bakiye],,-1),_xlpm.gun,$I105,_xlpm.faizorani,IF(_xlpm.gun&lt;=90,_xlfn.XLOOKUP(_xlpm.oncekibakiye,B_bank[Bakiye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283239.9949866049</v>
      </c>
      <c r="L105" s="6">
        <f>_xlfn.LET(_xlpm.oncekibakiye,L104,_xlpm.muafiyet,_xlfn.XLOOKUP(_xlpm.oncekibakiye,C_bank[Bakiye Alt Sınır],C_bank[Vadesiz Bakiye],,-1),_xlpm.gun,$I105,_xlpm.faizorani,IF(_xlpm.gun&lt;=90,_xlfn.XLOOKUP(_xlpm.oncekibakiye,C_bank[Bakiye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283348.59514788724</v>
      </c>
    </row>
    <row r="106" spans="9:12" x14ac:dyDescent="0.75">
      <c r="I106" s="18">
        <v>104</v>
      </c>
      <c r="J106" s="6">
        <f>_xlfn.LET(_xlpm.oncekibakiye,J105,_xlpm.muafiyet,_xlfn.XLOOKUP(_xlpm.oncekibakiye,A_bank[Bakiye Alt Sınır],A_bank[Vadesiz Bakiye],,-1),_xlpm.gun,$I106,_xlpm.faizorani,IF(_xlpm.gun&lt;=90,_xlfn.XLOOKUP(_xlpm.oncekibakiye,A_bank[Bakiye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285572.64474834071</v>
      </c>
      <c r="K106" s="6">
        <f>_xlfn.LET(_xlpm.oncekibakiye,K105,_xlpm.muafiyet,_xlfn.XLOOKUP(_xlpm.oncekibakiye,B_bank[Bakiye Alt Sınır],B_bank[Vadesiz Bakiye],,-1),_xlpm.gun,$I106,_xlpm.faizorani,IF(_xlpm.gun&lt;=90,_xlfn.XLOOKUP(_xlpm.oncekibakiye,B_bank[Bakiye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283573.55251449888</v>
      </c>
      <c r="L106" s="6">
        <f>_xlfn.LET(_xlpm.oncekibakiye,L105,_xlpm.muafiyet,_xlfn.XLOOKUP(_xlpm.oncekibakiye,C_bank[Bakiye Alt Sınır],C_bank[Vadesiz Bakiye],,-1),_xlpm.gun,$I106,_xlpm.faizorani,IF(_xlpm.gun&lt;=90,_xlfn.XLOOKUP(_xlpm.oncekibakiye,C_bank[Bakiye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283693.27124719042</v>
      </c>
    </row>
    <row r="107" spans="9:12" x14ac:dyDescent="0.75">
      <c r="I107" s="18">
        <v>105</v>
      </c>
      <c r="J107" s="6">
        <f>_xlfn.LET(_xlpm.oncekibakiye,J106,_xlpm.muafiyet,_xlfn.XLOOKUP(_xlpm.oncekibakiye,A_bank[Bakiye Alt Sınır],A_bank[Vadesiz Bakiye],,-1),_xlpm.gun,$I107,_xlpm.faizorani,IF(_xlpm.gun&lt;=90,_xlfn.XLOOKUP(_xlpm.oncekibakiye,A_bank[Bakiye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285929.23662793468</v>
      </c>
      <c r="K107" s="6">
        <f>_xlfn.LET(_xlpm.oncekibakiye,K106,_xlpm.muafiyet,_xlfn.XLOOKUP(_xlpm.oncekibakiye,B_bank[Bakiye Alt Sınır],B_bank[Vadesiz Bakiye],,-1),_xlpm.gun,$I107,_xlpm.faizorani,IF(_xlpm.gun&lt;=90,_xlfn.XLOOKUP(_xlpm.oncekibakiye,B_bank[Bakiye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283907.53270090424</v>
      </c>
      <c r="L107" s="6">
        <f>_xlfn.LET(_xlpm.oncekibakiye,L106,_xlpm.muafiyet,_xlfn.XLOOKUP(_xlpm.oncekibakiye,C_bank[Bakiye Alt Sınır],C_bank[Vadesiz Bakiye],,-1),_xlpm.gun,$I107,_xlpm.faizorani,IF(_xlpm.gun&lt;=90,_xlfn.XLOOKUP(_xlpm.oncekibakiye,C_bank[Bakiye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284038.36662372126</v>
      </c>
    </row>
    <row r="108" spans="9:12" x14ac:dyDescent="0.75">
      <c r="I108" s="18">
        <v>106</v>
      </c>
      <c r="J108" s="6">
        <f>_xlfn.LET(_xlpm.oncekibakiye,J107,_xlpm.muafiyet,_xlfn.XLOOKUP(_xlpm.oncekibakiye,A_bank[Bakiye Alt Sınır],A_bank[Vadesiz Bakiye],,-1),_xlpm.gun,$I108,_xlpm.faizorani,IF(_xlpm.gun&lt;=90,_xlfn.XLOOKUP(_xlpm.oncekibakiye,A_bank[Bakiye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286286.31650107342</v>
      </c>
      <c r="K108" s="6">
        <f>_xlfn.LET(_xlpm.oncekibakiye,K107,_xlpm.muafiyet,_xlfn.XLOOKUP(_xlpm.oncekibakiye,B_bank[Bakiye Alt Sınır],B_bank[Vadesiz Bakiye],,-1),_xlpm.gun,$I108,_xlpm.faizorani,IF(_xlpm.gun&lt;=90,_xlfn.XLOOKUP(_xlpm.oncekibakiye,B_bank[Bakiye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284241.9360813814</v>
      </c>
      <c r="L108" s="6">
        <f>_xlfn.LET(_xlpm.oncekibakiye,L107,_xlpm.muafiyet,_xlfn.XLOOKUP(_xlpm.oncekibakiye,C_bank[Bakiye Alt Sınır],C_bank[Vadesiz Bakiye],,-1),_xlpm.gun,$I108,_xlpm.faizorani,IF(_xlpm.gun&lt;=90,_xlfn.XLOOKUP(_xlpm.oncekibakiye,C_bank[Bakiye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284383.88178750465</v>
      </c>
    </row>
    <row r="109" spans="9:12" x14ac:dyDescent="0.75">
      <c r="I109" s="18">
        <v>107</v>
      </c>
      <c r="J109" s="6">
        <f>_xlfn.LET(_xlpm.oncekibakiye,J108,_xlpm.muafiyet,_xlfn.XLOOKUP(_xlpm.oncekibakiye,A_bank[Bakiye Alt Sınır],A_bank[Vadesiz Bakiye],,-1),_xlpm.gun,$I109,_xlpm.faizorani,IF(_xlpm.gun&lt;=90,_xlfn.XLOOKUP(_xlpm.oncekibakiye,A_bank[Bakiye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286643.88503557286</v>
      </c>
      <c r="K109" s="6">
        <f>_xlfn.LET(_xlpm.oncekibakiye,K108,_xlpm.muafiyet,_xlfn.XLOOKUP(_xlpm.oncekibakiye,B_bank[Bakiye Alt Sınır],B_bank[Vadesiz Bakiye],,-1),_xlpm.gun,$I109,_xlpm.faizorani,IF(_xlpm.gun&lt;=90,_xlfn.XLOOKUP(_xlpm.oncekibakiye,B_bank[Bakiye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284576.76319216943</v>
      </c>
      <c r="L109" s="6">
        <f>_xlfn.LET(_xlpm.oncekibakiye,L108,_xlpm.muafiyet,_xlfn.XLOOKUP(_xlpm.oncekibakiye,C_bank[Bakiye Alt Sınır],C_bank[Vadesiz Bakiye],,-1),_xlpm.gun,$I109,_xlpm.faizorani,IF(_xlpm.gun&lt;=90,_xlfn.XLOOKUP(_xlpm.oncekibakiye,C_bank[Bakiye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284729.81724918587</v>
      </c>
    </row>
    <row r="110" spans="9:12" x14ac:dyDescent="0.75">
      <c r="I110" s="18">
        <v>108</v>
      </c>
      <c r="J110" s="6">
        <f>_xlfn.LET(_xlpm.oncekibakiye,J109,_xlpm.muafiyet,_xlfn.XLOOKUP(_xlpm.oncekibakiye,A_bank[Bakiye Alt Sınır],A_bank[Vadesiz Bakiye],,-1),_xlpm.gun,$I110,_xlpm.faizorani,IF(_xlpm.gun&lt;=90,_xlfn.XLOOKUP(_xlpm.oncekibakiye,A_bank[Bakiye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287001.94290016266</v>
      </c>
      <c r="K110" s="6">
        <f>_xlfn.LET(_xlpm.oncekibakiye,K109,_xlpm.muafiyet,_xlfn.XLOOKUP(_xlpm.oncekibakiye,B_bank[Bakiye Alt Sınır],B_bank[Vadesiz Bakiye],,-1),_xlpm.gun,$I110,_xlpm.faizorani,IF(_xlpm.gun&lt;=90,_xlfn.XLOOKUP(_xlpm.oncekibakiye,B_bank[Bakiye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284912.0145701869</v>
      </c>
      <c r="L110" s="6">
        <f>_xlfn.LET(_xlpm.oncekibakiye,L109,_xlpm.muafiyet,_xlfn.XLOOKUP(_xlpm.oncekibakiye,C_bank[Bakiye Alt Sınır],C_bank[Vadesiz Bakiye],,-1),_xlpm.gun,$I110,_xlpm.faizorani,IF(_xlpm.gun&lt;=90,_xlfn.XLOOKUP(_xlpm.oncekibakiye,C_bank[Bakiye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285076.17352003144</v>
      </c>
    </row>
    <row r="111" spans="9:12" x14ac:dyDescent="0.75">
      <c r="I111" s="18">
        <v>109</v>
      </c>
      <c r="J111" s="6">
        <f>_xlfn.LET(_xlpm.oncekibakiye,J110,_xlpm.muafiyet,_xlfn.XLOOKUP(_xlpm.oncekibakiye,A_bank[Bakiye Alt Sınır],A_bank[Vadesiz Bakiye],,-1),_xlpm.gun,$I111,_xlpm.faizorani,IF(_xlpm.gun&lt;=90,_xlfn.XLOOKUP(_xlpm.oncekibakiye,A_bank[Bakiye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287360.49076448765</v>
      </c>
      <c r="K111" s="6">
        <f>_xlfn.LET(_xlpm.oncekibakiye,K110,_xlpm.muafiyet,_xlfn.XLOOKUP(_xlpm.oncekibakiye,B_bank[Bakiye Alt Sınır],B_bank[Vadesiz Bakiye],,-1),_xlpm.gun,$I111,_xlpm.faizorani,IF(_xlpm.gun&lt;=90,_xlfn.XLOOKUP(_xlpm.oncekibakiye,B_bank[Bakiye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285247.69075303269</v>
      </c>
      <c r="L111" s="6">
        <f>_xlfn.LET(_xlpm.oncekibakiye,L110,_xlpm.muafiyet,_xlfn.XLOOKUP(_xlpm.oncekibakiye,C_bank[Bakiye Alt Sınır],C_bank[Vadesiz Bakiye],,-1),_xlpm.gun,$I111,_xlpm.faizorani,IF(_xlpm.gun&lt;=90,_xlfn.XLOOKUP(_xlpm.oncekibakiye,C_bank[Bakiye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285422.95111192978</v>
      </c>
    </row>
    <row r="112" spans="9:12" x14ac:dyDescent="0.75">
      <c r="I112" s="18">
        <v>110</v>
      </c>
      <c r="J112" s="6">
        <f>_xlfn.LET(_xlpm.oncekibakiye,J111,_xlpm.muafiyet,_xlfn.XLOOKUP(_xlpm.oncekibakiye,A_bank[Bakiye Alt Sınır],A_bank[Vadesiz Bakiye],,-1),_xlpm.gun,$I112,_xlpm.faizorani,IF(_xlpm.gun&lt;=90,_xlfn.XLOOKUP(_xlpm.oncekibakiye,A_bank[Bakiye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287719.52929910918</v>
      </c>
      <c r="K112" s="6">
        <f>_xlfn.LET(_xlpm.oncekibakiye,K111,_xlpm.muafiyet,_xlfn.XLOOKUP(_xlpm.oncekibakiye,B_bank[Bakiye Alt Sınır],B_bank[Vadesiz Bakiye],,-1),_xlpm.gun,$I112,_xlpm.faizorani,IF(_xlpm.gun&lt;=90,_xlfn.XLOOKUP(_xlpm.oncekibakiye,B_bank[Bakiye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285583.79227898689</v>
      </c>
      <c r="L112" s="6">
        <f>_xlfn.LET(_xlpm.oncekibakiye,L111,_xlpm.muafiyet,_xlfn.XLOOKUP(_xlpm.oncekibakiye,C_bank[Bakiye Alt Sınır],C_bank[Vadesiz Bakiye],,-1),_xlpm.gun,$I112,_xlpm.faizorani,IF(_xlpm.gun&lt;=90,_xlfn.XLOOKUP(_xlpm.oncekibakiye,C_bank[Bakiye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285770.15053739195</v>
      </c>
    </row>
    <row r="113" spans="9:12" x14ac:dyDescent="0.75">
      <c r="I113" s="18">
        <v>111</v>
      </c>
      <c r="J113" s="6">
        <f>_xlfn.LET(_xlpm.oncekibakiye,J112,_xlpm.muafiyet,_xlfn.XLOOKUP(_xlpm.oncekibakiye,A_bank[Bakiye Alt Sınır],A_bank[Vadesiz Bakiye],,-1),_xlpm.gun,$I113,_xlpm.faizorani,IF(_xlpm.gun&lt;=90,_xlfn.XLOOKUP(_xlpm.oncekibakiye,A_bank[Bakiye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288079.05917550618</v>
      </c>
      <c r="K113" s="6">
        <f>_xlfn.LET(_xlpm.oncekibakiye,K112,_xlpm.muafiyet,_xlfn.XLOOKUP(_xlpm.oncekibakiye,B_bank[Bakiye Alt Sınır],B_bank[Vadesiz Bakiye],,-1),_xlpm.gun,$I113,_xlpm.faizorani,IF(_xlpm.gun&lt;=90,_xlfn.XLOOKUP(_xlpm.oncekibakiye,B_bank[Bakiye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285920.31968701165</v>
      </c>
      <c r="L113" s="6">
        <f>_xlfn.LET(_xlpm.oncekibakiye,L112,_xlpm.muafiyet,_xlfn.XLOOKUP(_xlpm.oncekibakiye,C_bank[Bakiye Alt Sınır],C_bank[Vadesiz Bakiye],,-1),_xlpm.gun,$I113,_xlpm.faizorani,IF(_xlpm.gun&lt;=90,_xlfn.XLOOKUP(_xlpm.oncekibakiye,C_bank[Bakiye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286117.77230955253</v>
      </c>
    </row>
    <row r="114" spans="9:12" x14ac:dyDescent="0.75">
      <c r="I114" s="18">
        <v>112</v>
      </c>
      <c r="J114" s="6">
        <f>_xlfn.LET(_xlpm.oncekibakiye,J113,_xlpm.muafiyet,_xlfn.XLOOKUP(_xlpm.oncekibakiye,A_bank[Bakiye Alt Sınır],A_bank[Vadesiz Bakiye],,-1),_xlpm.gun,$I114,_xlpm.faizorani,IF(_xlpm.gun&lt;=90,_xlfn.XLOOKUP(_xlpm.oncekibakiye,A_bank[Bakiye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288439.08106607647</v>
      </c>
      <c r="K114" s="6">
        <f>_xlfn.LET(_xlpm.oncekibakiye,K113,_xlpm.muafiyet,_xlfn.XLOOKUP(_xlpm.oncekibakiye,B_bank[Bakiye Alt Sınır],B_bank[Vadesiz Bakiye],,-1),_xlpm.gun,$I114,_xlpm.faizorani,IF(_xlpm.gun&lt;=90,_xlfn.XLOOKUP(_xlpm.oncekibakiye,B_bank[Bakiye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286257.27351675206</v>
      </c>
      <c r="L114" s="6">
        <f>_xlfn.LET(_xlpm.oncekibakiye,L113,_xlpm.muafiyet,_xlfn.XLOOKUP(_xlpm.oncekibakiye,C_bank[Bakiye Alt Sınır],C_bank[Vadesiz Bakiye],,-1),_xlpm.gun,$I114,_xlpm.faizorani,IF(_xlpm.gun&lt;=90,_xlfn.XLOOKUP(_xlpm.oncekibakiye,C_bank[Bakiye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286465.8169421702</v>
      </c>
    </row>
    <row r="115" spans="9:12" x14ac:dyDescent="0.75">
      <c r="I115" s="18">
        <v>113</v>
      </c>
      <c r="J115" s="6">
        <f>_xlfn.LET(_xlpm.oncekibakiye,J114,_xlpm.muafiyet,_xlfn.XLOOKUP(_xlpm.oncekibakiye,A_bank[Bakiye Alt Sınır],A_bank[Vadesiz Bakiye],,-1),_xlpm.gun,$I115,_xlpm.faizorani,IF(_xlpm.gun&lt;=90,_xlfn.XLOOKUP(_xlpm.oncekibakiye,A_bank[Bakiye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288799.59564413811</v>
      </c>
      <c r="K115" s="6">
        <f>_xlfn.LET(_xlpm.oncekibakiye,K114,_xlpm.muafiyet,_xlfn.XLOOKUP(_xlpm.oncekibakiye,B_bank[Bakiye Alt Sınır],B_bank[Vadesiz Bakiye],,-1),_xlpm.gun,$I115,_xlpm.faizorani,IF(_xlpm.gun&lt;=90,_xlfn.XLOOKUP(_xlpm.oncekibakiye,B_bank[Bakiye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286594.65430853696</v>
      </c>
      <c r="L115" s="6">
        <f>_xlfn.LET(_xlpm.oncekibakiye,L114,_xlpm.muafiyet,_xlfn.XLOOKUP(_xlpm.oncekibakiye,C_bank[Bakiye Alt Sınır],C_bank[Vadesiz Bakiye],,-1),_xlpm.gun,$I115,_xlpm.faizorani,IF(_xlpm.gun&lt;=90,_xlfn.XLOOKUP(_xlpm.oncekibakiye,C_bank[Bakiye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286814.28494962864</v>
      </c>
    </row>
    <row r="116" spans="9:12" x14ac:dyDescent="0.75">
      <c r="I116" s="18">
        <v>114</v>
      </c>
      <c r="J116" s="6">
        <f>_xlfn.LET(_xlpm.oncekibakiye,J115,_xlpm.muafiyet,_xlfn.XLOOKUP(_xlpm.oncekibakiye,A_bank[Bakiye Alt Sınır],A_bank[Vadesiz Bakiye],,-1),_xlpm.gun,$I116,_xlpm.faizorani,IF(_xlpm.gun&lt;=90,_xlfn.XLOOKUP(_xlpm.oncekibakiye,A_bank[Bakiye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289160.60358393058</v>
      </c>
      <c r="K116" s="6">
        <f>_xlfn.LET(_xlpm.oncekibakiye,K115,_xlpm.muafiyet,_xlfn.XLOOKUP(_xlpm.oncekibakiye,B_bank[Bakiye Alt Sınır],B_bank[Vadesiz Bakiye],,-1),_xlpm.gun,$I116,_xlpm.faizorani,IF(_xlpm.gun&lt;=90,_xlfn.XLOOKUP(_xlpm.oncekibakiye,B_bank[Bakiye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286932.46260337997</v>
      </c>
      <c r="L116" s="6">
        <f>_xlfn.LET(_xlpm.oncekibakiye,L115,_xlpm.muafiyet,_xlfn.XLOOKUP(_xlpm.oncekibakiye,C_bank[Bakiye Alt Sınır],C_bank[Vadesiz Bakiye],,-1),_xlpm.gun,$I116,_xlpm.faizorani,IF(_xlpm.gun&lt;=90,_xlfn.XLOOKUP(_xlpm.oncekibakiye,C_bank[Bakiye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287163.17684693722</v>
      </c>
    </row>
    <row r="117" spans="9:12" x14ac:dyDescent="0.75">
      <c r="I117" s="18">
        <v>115</v>
      </c>
      <c r="J117" s="6">
        <f>_xlfn.LET(_xlpm.oncekibakiye,J116,_xlpm.muafiyet,_xlfn.XLOOKUP(_xlpm.oncekibakiye,A_bank[Bakiye Alt Sınır],A_bank[Vadesiz Bakiye],,-1),_xlpm.gun,$I117,_xlpm.faizorani,IF(_xlpm.gun&lt;=90,_xlfn.XLOOKUP(_xlpm.oncekibakiye,A_bank[Bakiye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289522.10556061601</v>
      </c>
      <c r="K117" s="6">
        <f>_xlfn.LET(_xlpm.oncekibakiye,K116,_xlpm.muafiyet,_xlfn.XLOOKUP(_xlpm.oncekibakiye,B_bank[Bakiye Alt Sınır],B_bank[Vadesiz Bakiye],,-1),_xlpm.gun,$I117,_xlpm.faizorani,IF(_xlpm.gun&lt;=90,_xlfn.XLOOKUP(_xlpm.oncekibakiye,B_bank[Bakiye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287270.69894298015</v>
      </c>
      <c r="L117" s="6">
        <f>_xlfn.LET(_xlpm.oncekibakiye,L116,_xlpm.muafiyet,_xlfn.XLOOKUP(_xlpm.oncekibakiye,C_bank[Bakiye Alt Sınır],C_bank[Vadesiz Bakiye],,-1),_xlpm.gun,$I117,_xlpm.faizorani,IF(_xlpm.gun&lt;=90,_xlfn.XLOOKUP(_xlpm.oncekibakiye,C_bank[Bakiye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287512.49314973183</v>
      </c>
    </row>
    <row r="118" spans="9:12" x14ac:dyDescent="0.75">
      <c r="I118" s="18">
        <v>116</v>
      </c>
      <c r="J118" s="6">
        <f>_xlfn.LET(_xlpm.oncekibakiye,J117,_xlpm.muafiyet,_xlfn.XLOOKUP(_xlpm.oncekibakiye,A_bank[Bakiye Alt Sınır],A_bank[Vadesiz Bakiye],,-1),_xlpm.gun,$I118,_xlpm.faizorani,IF(_xlpm.gun&lt;=90,_xlfn.XLOOKUP(_xlpm.oncekibakiye,A_bank[Bakiye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289884.10225028044</v>
      </c>
      <c r="K118" s="6">
        <f>_xlfn.LET(_xlpm.oncekibakiye,K117,_xlpm.muafiyet,_xlfn.XLOOKUP(_xlpm.oncekibakiye,B_bank[Bakiye Alt Sınır],B_bank[Vadesiz Bakiye],,-1),_xlpm.gun,$I118,_xlpm.faizorani,IF(_xlpm.gun&lt;=90,_xlfn.XLOOKUP(_xlpm.oncekibakiye,B_bank[Bakiye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287609.36386972299</v>
      </c>
      <c r="L118" s="6">
        <f>_xlfn.LET(_xlpm.oncekibakiye,L117,_xlpm.muafiyet,_xlfn.XLOOKUP(_xlpm.oncekibakiye,C_bank[Bakiye Alt Sınır],C_bank[Vadesiz Bakiye],,-1),_xlpm.gun,$I118,_xlpm.faizorani,IF(_xlpm.gun&lt;=90,_xlfn.XLOOKUP(_xlpm.oncekibakiye,C_bank[Bakiye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287862.23437427561</v>
      </c>
    </row>
    <row r="119" spans="9:12" x14ac:dyDescent="0.75">
      <c r="I119" s="18">
        <v>117</v>
      </c>
      <c r="J119" s="6">
        <f>_xlfn.LET(_xlpm.oncekibakiye,J118,_xlpm.muafiyet,_xlfn.XLOOKUP(_xlpm.oncekibakiye,A_bank[Bakiye Alt Sınır],A_bank[Vadesiz Bakiye],,-1),_xlpm.gun,$I119,_xlpm.faizorani,IF(_xlpm.gun&lt;=90,_xlfn.XLOOKUP(_xlpm.oncekibakiye,A_bank[Bakiye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290246.59432993527</v>
      </c>
      <c r="K119" s="6">
        <f>_xlfn.LET(_xlpm.oncekibakiye,K118,_xlpm.muafiyet,_xlfn.XLOOKUP(_xlpm.oncekibakiye,B_bank[Bakiye Alt Sınır],B_bank[Vadesiz Bakiye],,-1),_xlpm.gun,$I119,_xlpm.faizorani,IF(_xlpm.gun&lt;=90,_xlfn.XLOOKUP(_xlpm.oncekibakiye,B_bank[Bakiye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287948.45792668121</v>
      </c>
      <c r="L119" s="6">
        <f>_xlfn.LET(_xlpm.oncekibakiye,L118,_xlpm.muafiyet,_xlfn.XLOOKUP(_xlpm.oncekibakiye,C_bank[Bakiye Alt Sınır],C_bank[Vadesiz Bakiye],,-1),_xlpm.gun,$I119,_xlpm.faizorani,IF(_xlpm.gun&lt;=90,_xlfn.XLOOKUP(_xlpm.oncekibakiye,C_bank[Bakiye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288212.40103745967</v>
      </c>
    </row>
    <row r="120" spans="9:12" x14ac:dyDescent="0.75">
      <c r="I120" s="18">
        <v>118</v>
      </c>
      <c r="J120" s="6">
        <f>_xlfn.LET(_xlpm.oncekibakiye,J119,_xlpm.muafiyet,_xlfn.XLOOKUP(_xlpm.oncekibakiye,A_bank[Bakiye Alt Sınır],A_bank[Vadesiz Bakiye],,-1),_xlpm.gun,$I120,_xlpm.faizorani,IF(_xlpm.gun&lt;=90,_xlfn.XLOOKUP(_xlpm.oncekibakiye,A_bank[Bakiye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290609.5824775183</v>
      </c>
      <c r="K120" s="6">
        <f>_xlfn.LET(_xlpm.oncekibakiye,K119,_xlpm.muafiyet,_xlfn.XLOOKUP(_xlpm.oncekibakiye,B_bank[Bakiye Alt Sınır],B_bank[Vadesiz Bakiye],,-1),_xlpm.gun,$I120,_xlpm.faizorani,IF(_xlpm.gun&lt;=90,_xlfn.XLOOKUP(_xlpm.oncekibakiye,B_bank[Bakiye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288287.98165761569</v>
      </c>
      <c r="L120" s="6">
        <f>_xlfn.LET(_xlpm.oncekibakiye,L119,_xlpm.muafiyet,_xlfn.XLOOKUP(_xlpm.oncekibakiye,C_bank[Bakiye Alt Sınır],C_bank[Vadesiz Bakiye],,-1),_xlpm.gun,$I120,_xlpm.faizorani,IF(_xlpm.gun&lt;=90,_xlfn.XLOOKUP(_xlpm.oncekibakiye,C_bank[Bakiye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288562.99365680385</v>
      </c>
    </row>
    <row r="121" spans="9:12" x14ac:dyDescent="0.75">
      <c r="I121" s="18">
        <v>119</v>
      </c>
      <c r="J121" s="6">
        <f>_xlfn.LET(_xlpm.oncekibakiye,J120,_xlpm.muafiyet,_xlfn.XLOOKUP(_xlpm.oncekibakiye,A_bank[Bakiye Alt Sınır],A_bank[Vadesiz Bakiye],,-1),_xlpm.gun,$I121,_xlpm.faizorani,IF(_xlpm.gun&lt;=90,_xlfn.XLOOKUP(_xlpm.oncekibakiye,A_bank[Bakiye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290973.06737189507</v>
      </c>
      <c r="K121" s="6">
        <f>_xlfn.LET(_xlpm.oncekibakiye,K120,_xlpm.muafiyet,_xlfn.XLOOKUP(_xlpm.oncekibakiye,B_bank[Bakiye Alt Sınır],B_bank[Vadesiz Bakiye],,-1),_xlpm.gun,$I121,_xlpm.faizorani,IF(_xlpm.gun&lt;=90,_xlfn.XLOOKUP(_xlpm.oncekibakiye,B_bank[Bakiye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288627.93560697639</v>
      </c>
      <c r="L121" s="6">
        <f>_xlfn.LET(_xlpm.oncekibakiye,L120,_xlpm.muafiyet,_xlfn.XLOOKUP(_xlpm.oncekibakiye,C_bank[Bakiye Alt Sınır],C_bank[Vadesiz Bakiye],,-1),_xlpm.gun,$I121,_xlpm.faizorani,IF(_xlpm.gun&lt;=90,_xlfn.XLOOKUP(_xlpm.oncekibakiye,C_bank[Bakiye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288914.01275045762</v>
      </c>
    </row>
    <row r="122" spans="9:12" x14ac:dyDescent="0.75">
      <c r="I122" s="18">
        <v>120</v>
      </c>
      <c r="J122" s="6">
        <f>_xlfn.LET(_xlpm.oncekibakiye,J121,_xlpm.muafiyet,_xlfn.XLOOKUP(_xlpm.oncekibakiye,A_bank[Bakiye Alt Sınır],A_bank[Vadesiz Bakiye],,-1),_xlpm.gun,$I122,_xlpm.faizorani,IF(_xlpm.gun&lt;=90,_xlfn.XLOOKUP(_xlpm.oncekibakiye,A_bank[Bakiye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291337.04969286016</v>
      </c>
      <c r="K122" s="6">
        <f>_xlfn.LET(_xlpm.oncekibakiye,K121,_xlpm.muafiyet,_xlfn.XLOOKUP(_xlpm.oncekibakiye,B_bank[Bakiye Alt Sınır],B_bank[Vadesiz Bakiye],,-1),_xlpm.gun,$I122,_xlpm.faizorani,IF(_xlpm.gun&lt;=90,_xlfn.XLOOKUP(_xlpm.oncekibakiye,B_bank[Bakiye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288968.32031990302</v>
      </c>
      <c r="L122" s="6">
        <f>_xlfn.LET(_xlpm.oncekibakiye,L121,_xlpm.muafiyet,_xlfn.XLOOKUP(_xlpm.oncekibakiye,C_bank[Bakiye Alt Sınır],C_bank[Vadesiz Bakiye],,-1),_xlpm.gun,$I122,_xlpm.faizorani,IF(_xlpm.gun&lt;=90,_xlfn.XLOOKUP(_xlpm.oncekibakiye,C_bank[Bakiye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289265.45883720065</v>
      </c>
    </row>
    <row r="123" spans="9:12" x14ac:dyDescent="0.75">
      <c r="I123" s="18">
        <v>121</v>
      </c>
      <c r="J123" s="6">
        <f>_xlfn.LET(_xlpm.oncekibakiye,J122,_xlpm.muafiyet,_xlfn.XLOOKUP(_xlpm.oncekibakiye,A_bank[Bakiye Alt Sınır],A_bank[Vadesiz Bakiye],,-1),_xlpm.gun,$I123,_xlpm.faizorani,IF(_xlpm.gun&lt;=90,_xlfn.XLOOKUP(_xlpm.oncekibakiye,A_bank[Bakiye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291701.53012113849</v>
      </c>
      <c r="K123" s="6">
        <f>_xlfn.LET(_xlpm.oncekibakiye,K122,_xlpm.muafiyet,_xlfn.XLOOKUP(_xlpm.oncekibakiye,B_bank[Bakiye Alt Sınır],B_bank[Vadesiz Bakiye],,-1),_xlpm.gun,$I123,_xlpm.faizorani,IF(_xlpm.gun&lt;=90,_xlfn.XLOOKUP(_xlpm.oncekibakiye,B_bank[Bakiye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289309.13634222618</v>
      </c>
      <c r="L123" s="6">
        <f>_xlfn.LET(_xlpm.oncekibakiye,L122,_xlpm.muafiyet,_xlfn.XLOOKUP(_xlpm.oncekibakiye,C_bank[Bakiye Alt Sınır],C_bank[Vadesiz Bakiye],,-1),_xlpm.gun,$I123,_xlpm.faizorani,IF(_xlpm.gun&lt;=90,_xlfn.XLOOKUP(_xlpm.oncekibakiye,C_bank[Bakiye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289617.33243644371</v>
      </c>
    </row>
    <row r="124" spans="9:12" x14ac:dyDescent="0.75">
      <c r="I124" s="18">
        <v>122</v>
      </c>
      <c r="J124" s="6">
        <f>_xlfn.LET(_xlpm.oncekibakiye,J123,_xlpm.muafiyet,_xlfn.XLOOKUP(_xlpm.oncekibakiye,A_bank[Bakiye Alt Sınır],A_bank[Vadesiz Bakiye],,-1),_xlpm.gun,$I124,_xlpm.faizorani,IF(_xlpm.gun&lt;=90,_xlfn.XLOOKUP(_xlpm.oncekibakiye,A_bank[Bakiye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292066.50933838647</v>
      </c>
      <c r="K124" s="6">
        <f>_xlfn.LET(_xlpm.oncekibakiye,K123,_xlpm.muafiyet,_xlfn.XLOOKUP(_xlpm.oncekibakiye,B_bank[Bakiye Alt Sınır],B_bank[Vadesiz Bakiye],,-1),_xlpm.gun,$I124,_xlpm.faizorani,IF(_xlpm.gun&lt;=90,_xlfn.XLOOKUP(_xlpm.oncekibakiye,B_bank[Bakiye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289650.38422046805</v>
      </c>
      <c r="L124" s="6">
        <f>_xlfn.LET(_xlpm.oncekibakiye,L123,_xlpm.muafiyet,_xlfn.XLOOKUP(_xlpm.oncekibakiye,C_bank[Bakiye Alt Sınır],C_bank[Vadesiz Bakiye],,-1),_xlpm.gun,$I124,_xlpm.faizorani,IF(_xlpm.gun&lt;=90,_xlfn.XLOOKUP(_xlpm.oncekibakiye,C_bank[Bakiye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289969.63406822941</v>
      </c>
    </row>
    <row r="125" spans="9:12" x14ac:dyDescent="0.75">
      <c r="I125" s="18">
        <v>123</v>
      </c>
      <c r="J125" s="6">
        <f>_xlfn.LET(_xlpm.oncekibakiye,J124,_xlpm.muafiyet,_xlfn.XLOOKUP(_xlpm.oncekibakiye,A_bank[Bakiye Alt Sınır],A_bank[Vadesiz Bakiye],,-1),_xlpm.gun,$I125,_xlpm.faizorani,IF(_xlpm.gun&lt;=90,_xlfn.XLOOKUP(_xlpm.oncekibakiye,A_bank[Bakiye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292431.98802719341</v>
      </c>
      <c r="K125" s="6">
        <f>_xlfn.LET(_xlpm.oncekibakiye,K124,_xlpm.muafiyet,_xlfn.XLOOKUP(_xlpm.oncekibakiye,B_bank[Bakiye Alt Sınır],B_bank[Vadesiz Bakiye],,-1),_xlpm.gun,$I125,_xlpm.faizorani,IF(_xlpm.gun&lt;=90,_xlfn.XLOOKUP(_xlpm.oncekibakiye,B_bank[Bakiye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289992.0645018433</v>
      </c>
      <c r="L125" s="6">
        <f>_xlfn.LET(_xlpm.oncekibakiye,L124,_xlpm.muafiyet,_xlfn.XLOOKUP(_xlpm.oncekibakiye,C_bank[Bakiye Alt Sınır],C_bank[Vadesiz Bakiye],,-1),_xlpm.gun,$I125,_xlpm.faizorani,IF(_xlpm.gun&lt;=90,_xlfn.XLOOKUP(_xlpm.oncekibakiye,C_bank[Bakiye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290322.36425323295</v>
      </c>
    </row>
    <row r="126" spans="9:12" x14ac:dyDescent="0.75">
      <c r="I126" s="18">
        <v>124</v>
      </c>
      <c r="J126" s="6">
        <f>_xlfn.LET(_xlpm.oncekibakiye,J125,_xlpm.muafiyet,_xlfn.XLOOKUP(_xlpm.oncekibakiye,A_bank[Bakiye Alt Sınır],A_bank[Vadesiz Bakiye],,-1),_xlpm.gun,$I126,_xlpm.faizorani,IF(_xlpm.gun&lt;=90,_xlfn.XLOOKUP(_xlpm.oncekibakiye,A_bank[Bakiye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292797.96687108267</v>
      </c>
      <c r="K126" s="6">
        <f>_xlfn.LET(_xlpm.oncekibakiye,K125,_xlpm.muafiyet,_xlfn.XLOOKUP(_xlpm.oncekibakiye,B_bank[Bakiye Alt Sınır],B_bank[Vadesiz Bakiye],,-1),_xlpm.gun,$I126,_xlpm.faizorani,IF(_xlpm.gun&lt;=90,_xlfn.XLOOKUP(_xlpm.oncekibakiye,B_bank[Bakiye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290334.17773426004</v>
      </c>
      <c r="L126" s="6">
        <f>_xlfn.LET(_xlpm.oncekibakiye,L125,_xlpm.muafiyet,_xlfn.XLOOKUP(_xlpm.oncekibakiye,C_bank[Bakiye Alt Sınır],C_bank[Vadesiz Bakiye],,-1),_xlpm.gun,$I126,_xlpm.faizorani,IF(_xlpm.gun&lt;=90,_xlfn.XLOOKUP(_xlpm.oncekibakiye,C_bank[Bakiye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290675.52351276291</v>
      </c>
    </row>
    <row r="127" spans="9:12" x14ac:dyDescent="0.75">
      <c r="I127" s="18">
        <v>125</v>
      </c>
      <c r="J127" s="6">
        <f>_xlfn.LET(_xlpm.oncekibakiye,J126,_xlpm.muafiyet,_xlfn.XLOOKUP(_xlpm.oncekibakiye,A_bank[Bakiye Alt Sınır],A_bank[Vadesiz Bakiye],,-1),_xlpm.gun,$I127,_xlpm.faizorani,IF(_xlpm.gun&lt;=90,_xlfn.XLOOKUP(_xlpm.oncekibakiye,A_bank[Bakiye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293164.44655451307</v>
      </c>
      <c r="K127" s="6">
        <f>_xlfn.LET(_xlpm.oncekibakiye,K126,_xlpm.muafiyet,_xlfn.XLOOKUP(_xlpm.oncekibakiye,B_bank[Bakiye Alt Sınır],B_bank[Vadesiz Bakiye],,-1),_xlpm.gun,$I127,_xlpm.faizorani,IF(_xlpm.gun&lt;=90,_xlfn.XLOOKUP(_xlpm.oncekibakiye,B_bank[Bakiye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290676.72446632059</v>
      </c>
      <c r="L127" s="6">
        <f>_xlfn.LET(_xlpm.oncekibakiye,L126,_xlpm.muafiyet,_xlfn.XLOOKUP(_xlpm.oncekibakiye,C_bank[Bakiye Alt Sınır],C_bank[Vadesiz Bakiye],,-1),_xlpm.gun,$I127,_xlpm.faizorani,IF(_xlpm.gun&lt;=90,_xlfn.XLOOKUP(_xlpm.oncekibakiye,C_bank[Bakiye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291029.11236876203</v>
      </c>
    </row>
    <row r="128" spans="9:12" x14ac:dyDescent="0.75">
      <c r="I128" s="18">
        <v>126</v>
      </c>
      <c r="J128" s="6">
        <f>_xlfn.LET(_xlpm.oncekibakiye,J127,_xlpm.muafiyet,_xlfn.XLOOKUP(_xlpm.oncekibakiye,A_bank[Bakiye Alt Sınır],A_bank[Vadesiz Bakiye],,-1),_xlpm.gun,$I128,_xlpm.faizorani,IF(_xlpm.gun&lt;=90,_xlfn.XLOOKUP(_xlpm.oncekibakiye,A_bank[Bakiye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293531.42776288011</v>
      </c>
      <c r="K128" s="6">
        <f>_xlfn.LET(_xlpm.oncekibakiye,K127,_xlpm.muafiyet,_xlfn.XLOOKUP(_xlpm.oncekibakiye,B_bank[Bakiye Alt Sınır],B_bank[Vadesiz Bakiye],,-1),_xlpm.gun,$I128,_xlpm.faizorani,IF(_xlpm.gun&lt;=90,_xlfn.XLOOKUP(_xlpm.oncekibakiye,B_bank[Bakiye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291019.70524732245</v>
      </c>
      <c r="L128" s="6">
        <f>_xlfn.LET(_xlpm.oncekibakiye,L127,_xlpm.muafiyet,_xlfn.XLOOKUP(_xlpm.oncekibakiye,C_bank[Bakiye Alt Sınır],C_bank[Vadesiz Bakiye],,-1),_xlpm.gun,$I128,_xlpm.faizorani,IF(_xlpm.gun&lt;=90,_xlfn.XLOOKUP(_xlpm.oncekibakiye,C_bank[Bakiye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291383.13134380785</v>
      </c>
    </row>
    <row r="129" spans="9:12" x14ac:dyDescent="0.75">
      <c r="I129" s="18">
        <v>127</v>
      </c>
      <c r="J129" s="6">
        <f>_xlfn.LET(_xlpm.oncekibakiye,J128,_xlpm.muafiyet,_xlfn.XLOOKUP(_xlpm.oncekibakiye,A_bank[Bakiye Alt Sınır],A_bank[Vadesiz Bakiye],,-1),_xlpm.gun,$I129,_xlpm.faizorani,IF(_xlpm.gun&lt;=90,_xlfn.XLOOKUP(_xlpm.oncekibakiye,A_bank[Bakiye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293898.91118251724</v>
      </c>
      <c r="K129" s="6">
        <f>_xlfn.LET(_xlpm.oncekibakiye,K128,_xlpm.muafiyet,_xlfn.XLOOKUP(_xlpm.oncekibakiye,B_bank[Bakiye Alt Sınır],B_bank[Vadesiz Bakiye],,-1),_xlpm.gun,$I129,_xlpm.faizorani,IF(_xlpm.gun&lt;=90,_xlfn.XLOOKUP(_xlpm.oncekibakiye,B_bank[Bakiye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291363.12062725914</v>
      </c>
      <c r="L129" s="6">
        <f>_xlfn.LET(_xlpm.oncekibakiye,L128,_xlpm.muafiyet,_xlfn.XLOOKUP(_xlpm.oncekibakiye,C_bank[Bakiye Alt Sınır],C_bank[Vadesiz Bakiye],,-1),_xlpm.gun,$I129,_xlpm.faizorani,IF(_xlpm.gun&lt;=90,_xlfn.XLOOKUP(_xlpm.oncekibakiye,C_bank[Bakiye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291737.58096111374</v>
      </c>
    </row>
    <row r="130" spans="9:12" x14ac:dyDescent="0.75">
      <c r="I130" s="18">
        <v>128</v>
      </c>
      <c r="J130" s="6">
        <f>_xlfn.LET(_xlpm.oncekibakiye,J129,_xlpm.muafiyet,_xlfn.XLOOKUP(_xlpm.oncekibakiye,A_bank[Bakiye Alt Sınır],A_bank[Vadesiz Bakiye],,-1),_xlpm.gun,$I130,_xlpm.faizorani,IF(_xlpm.gun&lt;=90,_xlfn.XLOOKUP(_xlpm.oncekibakiye,A_bank[Bakiye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294266.89750069717</v>
      </c>
      <c r="K130" s="6">
        <f>_xlfn.LET(_xlpm.oncekibakiye,K129,_xlpm.muafiyet,_xlfn.XLOOKUP(_xlpm.oncekibakiye,B_bank[Bakiye Alt Sınır],B_bank[Vadesiz Bakiye],,-1),_xlpm.gun,$I130,_xlpm.faizorani,IF(_xlpm.gun&lt;=90,_xlfn.XLOOKUP(_xlpm.oncekibakiye,B_bank[Bakiye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291706.97115682106</v>
      </c>
      <c r="L130" s="6">
        <f>_xlfn.LET(_xlpm.oncekibakiye,L129,_xlpm.muafiyet,_xlfn.XLOOKUP(_xlpm.oncekibakiye,C_bank[Bakiye Alt Sınır],C_bank[Vadesiz Bakiye],,-1),_xlpm.gun,$I130,_xlpm.faizorani,IF(_xlpm.gun&lt;=90,_xlfn.XLOOKUP(_xlpm.oncekibakiye,C_bank[Bakiye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292092.46174452943</v>
      </c>
    </row>
    <row r="131" spans="9:12" x14ac:dyDescent="0.75">
      <c r="I131" s="18">
        <v>129</v>
      </c>
      <c r="J131" s="6">
        <f>_xlfn.LET(_xlpm.oncekibakiye,J130,_xlpm.muafiyet,_xlfn.XLOOKUP(_xlpm.oncekibakiye,A_bank[Bakiye Alt Sınır],A_bank[Vadesiz Bakiye],,-1),_xlpm.gun,$I131,_xlpm.faizorani,IF(_xlpm.gun&lt;=90,_xlfn.XLOOKUP(_xlpm.oncekibakiye,A_bank[Bakiye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294635.38740563305</v>
      </c>
      <c r="K131" s="6">
        <f>_xlfn.LET(_xlpm.oncekibakiye,K130,_xlpm.muafiyet,_xlfn.XLOOKUP(_xlpm.oncekibakiye,B_bank[Bakiye Alt Sınır],B_bank[Vadesiz Bakiye],,-1),_xlpm.gun,$I131,_xlpm.faizorani,IF(_xlpm.gun&lt;=90,_xlfn.XLOOKUP(_xlpm.oncekibakiye,B_bank[Bakiye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292051.25738739647</v>
      </c>
      <c r="L131" s="6">
        <f>_xlfn.LET(_xlpm.oncekibakiye,L130,_xlpm.muafiyet,_xlfn.XLOOKUP(_xlpm.oncekibakiye,C_bank[Bakiye Alt Sınır],C_bank[Vadesiz Bakiye],,-1),_xlpm.gun,$I131,_xlpm.faizorani,IF(_xlpm.gun&lt;=90,_xlfn.XLOOKUP(_xlpm.oncekibakiye,C_bank[Bakiye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292447.77421854198</v>
      </c>
    </row>
    <row r="132" spans="9:12" x14ac:dyDescent="0.75">
      <c r="I132" s="18">
        <v>130</v>
      </c>
      <c r="J132" s="6">
        <f>_xlfn.LET(_xlpm.oncekibakiye,J131,_xlpm.muafiyet,_xlfn.XLOOKUP(_xlpm.oncekibakiye,A_bank[Bakiye Alt Sınır],A_bank[Vadesiz Bakiye],,-1),_xlpm.gun,$I132,_xlpm.faizorani,IF(_xlpm.gun&lt;=90,_xlfn.XLOOKUP(_xlpm.oncekibakiye,A_bank[Bakiye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295004.38158647995</v>
      </c>
      <c r="K132" s="6">
        <f>_xlfn.LET(_xlpm.oncekibakiye,K131,_xlpm.muafiyet,_xlfn.XLOOKUP(_xlpm.oncekibakiye,B_bank[Bakiye Alt Sınır],B_bank[Vadesiz Bakiye],,-1),_xlpm.gun,$I132,_xlpm.faizorani,IF(_xlpm.gun&lt;=90,_xlfn.XLOOKUP(_xlpm.oncekibakiye,B_bank[Bakiye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292395.97987107228</v>
      </c>
      <c r="L132" s="6">
        <f>_xlfn.LET(_xlpm.oncekibakiye,L131,_xlpm.muafiyet,_xlfn.XLOOKUP(_xlpm.oncekibakiye,C_bank[Bakiye Alt Sınır],C_bank[Vadesiz Bakiye],,-1),_xlpm.gun,$I132,_xlpm.faizorani,IF(_xlpm.gun&lt;=90,_xlfn.XLOOKUP(_xlpm.oncekibakiye,C_bank[Bakiye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292803.51890827634</v>
      </c>
    </row>
    <row r="133" spans="9:12" x14ac:dyDescent="0.75">
      <c r="I133" s="18">
        <v>131</v>
      </c>
      <c r="J133" s="6">
        <f>_xlfn.LET(_xlpm.oncekibakiye,J132,_xlpm.muafiyet,_xlfn.XLOOKUP(_xlpm.oncekibakiye,A_bank[Bakiye Alt Sınır],A_bank[Vadesiz Bakiye],,-1),_xlpm.gun,$I133,_xlpm.faizorani,IF(_xlpm.gun&lt;=90,_xlfn.XLOOKUP(_xlpm.oncekibakiye,A_bank[Bakiye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295373.88073333597</v>
      </c>
      <c r="K133" s="6">
        <f>_xlfn.LET(_xlpm.oncekibakiye,K132,_xlpm.muafiyet,_xlfn.XLOOKUP(_xlpm.oncekibakiye,B_bank[Bakiye Alt Sınır],B_bank[Vadesiz Bakiye],,-1),_xlpm.gun,$I133,_xlpm.faizorani,IF(_xlpm.gun&lt;=90,_xlfn.XLOOKUP(_xlpm.oncekibakiye,B_bank[Bakiye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292741.13916063495</v>
      </c>
      <c r="L133" s="6">
        <f>_xlfn.LET(_xlpm.oncekibakiye,L132,_xlpm.muafiyet,_xlfn.XLOOKUP(_xlpm.oncekibakiye,C_bank[Bakiye Alt Sınır],C_bank[Vadesiz Bakiye],,-1),_xlpm.gun,$I133,_xlpm.faizorani,IF(_xlpm.gun&lt;=90,_xlfn.XLOOKUP(_xlpm.oncekibakiye,C_bank[Bakiye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293159.69633949629</v>
      </c>
    </row>
    <row r="134" spans="9:12" x14ac:dyDescent="0.75">
      <c r="I134" s="18">
        <v>132</v>
      </c>
      <c r="J134" s="6">
        <f>_xlfn.LET(_xlpm.oncekibakiye,J133,_xlpm.muafiyet,_xlfn.XLOOKUP(_xlpm.oncekibakiye,A_bank[Bakiye Alt Sınır],A_bank[Vadesiz Bakiye],,-1),_xlpm.gun,$I134,_xlpm.faizorani,IF(_xlpm.gun&lt;=90,_xlfn.XLOOKUP(_xlpm.oncekibakiye,A_bank[Bakiye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295743.88553724362</v>
      </c>
      <c r="K134" s="6">
        <f>_xlfn.LET(_xlpm.oncekibakiye,K133,_xlpm.muafiyet,_xlfn.XLOOKUP(_xlpm.oncekibakiye,B_bank[Bakiye Alt Sınır],B_bank[Vadesiz Bakiye],,-1),_xlpm.gun,$I134,_xlpm.faizorani,IF(_xlpm.gun&lt;=90,_xlfn.XLOOKUP(_xlpm.oncekibakiye,B_bank[Bakiye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293086.73580957134</v>
      </c>
      <c r="L134" s="6">
        <f>_xlfn.LET(_xlpm.oncekibakiye,L133,_xlpm.muafiyet,_xlfn.XLOOKUP(_xlpm.oncekibakiye,C_bank[Bakiye Alt Sınır],C_bank[Vadesiz Bakiye],,-1),_xlpm.gun,$I134,_xlpm.faizorani,IF(_xlpm.gun&lt;=90,_xlfn.XLOOKUP(_xlpm.oncekibakiye,C_bank[Bakiye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293516.30703860515</v>
      </c>
    </row>
    <row r="135" spans="9:12" x14ac:dyDescent="0.75">
      <c r="I135" s="18">
        <v>133</v>
      </c>
      <c r="J135" s="6">
        <f>_xlfn.LET(_xlpm.oncekibakiye,J134,_xlpm.muafiyet,_xlfn.XLOOKUP(_xlpm.oncekibakiye,A_bank[Bakiye Alt Sınır],A_bank[Vadesiz Bakiye],,-1),_xlpm.gun,$I135,_xlpm.faizorani,IF(_xlpm.gun&lt;=90,_xlfn.XLOOKUP(_xlpm.oncekibakiye,A_bank[Bakiye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296114.39669019118</v>
      </c>
      <c r="K135" s="6">
        <f>_xlfn.LET(_xlpm.oncekibakiye,K134,_xlpm.muafiyet,_xlfn.XLOOKUP(_xlpm.oncekibakiye,B_bank[Bakiye Alt Sınır],B_bank[Vadesiz Bakiye],,-1),_xlpm.gun,$I135,_xlpm.faizorani,IF(_xlpm.gun&lt;=90,_xlfn.XLOOKUP(_xlpm.oncekibakiye,B_bank[Bakiye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293432.77037206979</v>
      </c>
      <c r="L135" s="6">
        <f>_xlfn.LET(_xlpm.oncekibakiye,L134,_xlpm.muafiyet,_xlfn.XLOOKUP(_xlpm.oncekibakiye,C_bank[Bakiye Alt Sınır],C_bank[Vadesiz Bakiye],,-1),_xlpm.gun,$I135,_xlpm.faizorani,IF(_xlpm.gun&lt;=90,_xlfn.XLOOKUP(_xlpm.oncekibakiye,C_bank[Bakiye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293873.35153264663</v>
      </c>
    </row>
    <row r="136" spans="9:12" x14ac:dyDescent="0.75">
      <c r="I136" s="18">
        <v>134</v>
      </c>
      <c r="J136" s="6">
        <f>_xlfn.LET(_xlpm.oncekibakiye,J135,_xlpm.muafiyet,_xlfn.XLOOKUP(_xlpm.oncekibakiye,A_bank[Bakiye Alt Sınır],A_bank[Vadesiz Bakiye],,-1),_xlpm.gun,$I136,_xlpm.faizorani,IF(_xlpm.gun&lt;=90,_xlfn.XLOOKUP(_xlpm.oncekibakiye,A_bank[Bakiye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296485.41488511377</v>
      </c>
      <c r="K136" s="6">
        <f>_xlfn.LET(_xlpm.oncekibakiye,K135,_xlpm.muafiyet,_xlfn.XLOOKUP(_xlpm.oncekibakiye,B_bank[Bakiye Alt Sınır],B_bank[Vadesiz Bakiye],,-1),_xlpm.gun,$I136,_xlpm.faizorani,IF(_xlpm.gun&lt;=90,_xlfn.XLOOKUP(_xlpm.oncekibakiye,B_bank[Bakiye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293779.24340302072</v>
      </c>
      <c r="L136" s="6">
        <f>_xlfn.LET(_xlpm.oncekibakiye,L135,_xlpm.muafiyet,_xlfn.XLOOKUP(_xlpm.oncekibakiye,C_bank[Bakiye Alt Sınır],C_bank[Vadesiz Bakiye],,-1),_xlpm.gun,$I136,_xlpm.faizorani,IF(_xlpm.gun&lt;=90,_xlfn.XLOOKUP(_xlpm.oncekibakiye,C_bank[Bakiye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294230.83034930553</v>
      </c>
    </row>
    <row r="137" spans="9:12" x14ac:dyDescent="0.75">
      <c r="I137" s="18">
        <v>135</v>
      </c>
      <c r="J137" s="6">
        <f>_xlfn.LET(_xlpm.oncekibakiye,J136,_xlpm.muafiyet,_xlfn.XLOOKUP(_xlpm.oncekibakiye,A_bank[Bakiye Alt Sınır],A_bank[Vadesiz Bakiye],,-1),_xlpm.gun,$I137,_xlpm.faizorani,IF(_xlpm.gun&lt;=90,_xlfn.XLOOKUP(_xlpm.oncekibakiye,A_bank[Bakiye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296856.94081589492</v>
      </c>
      <c r="K137" s="6">
        <f>_xlfn.LET(_xlpm.oncekibakiye,K136,_xlpm.muafiyet,_xlfn.XLOOKUP(_xlpm.oncekibakiye,B_bank[Bakiye Alt Sınır],B_bank[Vadesiz Bakiye],,-1),_xlpm.gun,$I137,_xlpm.faizorani,IF(_xlpm.gun&lt;=90,_xlfn.XLOOKUP(_xlpm.oncekibakiye,B_bank[Bakiye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294126.15545801772</v>
      </c>
      <c r="L137" s="6">
        <f>_xlfn.LET(_xlpm.oncekibakiye,L136,_xlpm.muafiyet,_xlfn.XLOOKUP(_xlpm.oncekibakiye,C_bank[Bakiye Alt Sınır],C_bank[Vadesiz Bakiye],,-1),_xlpm.gun,$I137,_xlpm.faizorani,IF(_xlpm.gun&lt;=90,_xlfn.XLOOKUP(_xlpm.oncekibakiye,C_bank[Bakiye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294588.74401690852</v>
      </c>
    </row>
    <row r="138" spans="9:12" x14ac:dyDescent="0.75">
      <c r="I138" s="18">
        <v>136</v>
      </c>
      <c r="J138" s="6">
        <f>_xlfn.LET(_xlpm.oncekibakiye,J137,_xlpm.muafiyet,_xlfn.XLOOKUP(_xlpm.oncekibakiye,A_bank[Bakiye Alt Sınır],A_bank[Vadesiz Bakiye],,-1),_xlpm.gun,$I138,_xlpm.faizorani,IF(_xlpm.gun&lt;=90,_xlfn.XLOOKUP(_xlpm.oncekibakiye,A_bank[Bakiye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297228.97517736763</v>
      </c>
      <c r="K138" s="6">
        <f>_xlfn.LET(_xlpm.oncekibakiye,K137,_xlpm.muafiyet,_xlfn.XLOOKUP(_xlpm.oncekibakiye,B_bank[Bakiye Alt Sınır],B_bank[Vadesiz Bakiye],,-1),_xlpm.gun,$I138,_xlpm.faizorani,IF(_xlpm.gun&lt;=90,_xlfn.XLOOKUP(_xlpm.oncekibakiye,B_bank[Bakiye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294473.50709335838</v>
      </c>
      <c r="L138" s="6">
        <f>_xlfn.LET(_xlpm.oncekibakiye,L137,_xlpm.muafiyet,_xlfn.XLOOKUP(_xlpm.oncekibakiye,C_bank[Bakiye Alt Sınır],C_bank[Vadesiz Bakiye],,-1),_xlpm.gun,$I138,_xlpm.faizorani,IF(_xlpm.gun&lt;=90,_xlfn.XLOOKUP(_xlpm.oncekibakiye,C_bank[Bakiye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294947.09306442499</v>
      </c>
    </row>
    <row r="139" spans="9:12" x14ac:dyDescent="0.75">
      <c r="I139" s="18">
        <v>137</v>
      </c>
      <c r="J139" s="6">
        <f>_xlfn.LET(_xlpm.oncekibakiye,J138,_xlpm.muafiyet,_xlfn.XLOOKUP(_xlpm.oncekibakiye,A_bank[Bakiye Alt Sınır],A_bank[Vadesiz Bakiye],,-1),_xlpm.gun,$I139,_xlpm.faizorani,IF(_xlpm.gun&lt;=90,_xlfn.XLOOKUP(_xlpm.oncekibakiye,A_bank[Bakiye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297601.51866531582</v>
      </c>
      <c r="K139" s="6">
        <f>_xlfn.LET(_xlpm.oncekibakiye,K138,_xlpm.muafiyet,_xlfn.XLOOKUP(_xlpm.oncekibakiye,B_bank[Bakiye Alt Sınır],B_bank[Vadesiz Bakiye],,-1),_xlpm.gun,$I139,_xlpm.faizorani,IF(_xlpm.gun&lt;=90,_xlfn.XLOOKUP(_xlpm.oncekibakiye,B_bank[Bakiye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294821.2988660452</v>
      </c>
      <c r="L139" s="6">
        <f>_xlfn.LET(_xlpm.oncekibakiye,L138,_xlpm.muafiyet,_xlfn.XLOOKUP(_xlpm.oncekibakiye,C_bank[Bakiye Alt Sınır],C_bank[Vadesiz Bakiye],,-1),_xlpm.gun,$I139,_xlpm.faizorani,IF(_xlpm.gun&lt;=90,_xlfn.XLOOKUP(_xlpm.oncekibakiye,C_bank[Bakiye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295305.87802146777</v>
      </c>
    </row>
    <row r="140" spans="9:12" x14ac:dyDescent="0.75">
      <c r="I140" s="18">
        <v>138</v>
      </c>
      <c r="J140" s="6">
        <f>_xlfn.LET(_xlpm.oncekibakiye,J139,_xlpm.muafiyet,_xlfn.XLOOKUP(_xlpm.oncekibakiye,A_bank[Bakiye Alt Sınır],A_bank[Vadesiz Bakiye],,-1),_xlpm.gun,$I140,_xlpm.faizorani,IF(_xlpm.gun&lt;=90,_xlfn.XLOOKUP(_xlpm.oncekibakiye,A_bank[Bakiye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297974.57197647559</v>
      </c>
      <c r="K140" s="6">
        <f>_xlfn.LET(_xlpm.oncekibakiye,K139,_xlpm.muafiyet,_xlfn.XLOOKUP(_xlpm.oncekibakiye,B_bank[Bakiye Alt Sınır],B_bank[Vadesiz Bakiye],,-1),_xlpm.gun,$I140,_xlpm.faizorani,IF(_xlpm.gun&lt;=90,_xlfn.XLOOKUP(_xlpm.oncekibakiye,B_bank[Bakiye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295169.53133378644</v>
      </c>
      <c r="L140" s="6">
        <f>_xlfn.LET(_xlpm.oncekibakiye,L139,_xlpm.muafiyet,_xlfn.XLOOKUP(_xlpm.oncekibakiye,C_bank[Bakiye Alt Sınır],C_bank[Vadesiz Bakiye],,-1),_xlpm.gun,$I140,_xlpm.faizorani,IF(_xlpm.gun&lt;=90,_xlfn.XLOOKUP(_xlpm.oncekibakiye,C_bank[Bakiye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295665.09941829386</v>
      </c>
    </row>
    <row r="141" spans="9:12" x14ac:dyDescent="0.75">
      <c r="I141" s="18">
        <v>139</v>
      </c>
      <c r="J141" s="6">
        <f>_xlfn.LET(_xlpm.oncekibakiye,J140,_xlpm.muafiyet,_xlfn.XLOOKUP(_xlpm.oncekibakiye,A_bank[Bakiye Alt Sınır],A_bank[Vadesiz Bakiye],,-1),_xlpm.gun,$I141,_xlpm.faizorani,IF(_xlpm.gun&lt;=90,_xlfn.XLOOKUP(_xlpm.oncekibakiye,A_bank[Bakiye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298348.13580853655</v>
      </c>
      <c r="K141" s="6">
        <f>_xlfn.LET(_xlpm.oncekibakiye,K140,_xlpm.muafiyet,_xlfn.XLOOKUP(_xlpm.oncekibakiye,B_bank[Bakiye Alt Sınır],B_bank[Vadesiz Bakiye],,-1),_xlpm.gun,$I141,_xlpm.faizorani,IF(_xlpm.gun&lt;=90,_xlfn.XLOOKUP(_xlpm.oncekibakiye,B_bank[Bakiye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295518.20505499706</v>
      </c>
      <c r="L141" s="6">
        <f>_xlfn.LET(_xlpm.oncekibakiye,L140,_xlpm.muafiyet,_xlfn.XLOOKUP(_xlpm.oncekibakiye,C_bank[Bakiye Alt Sınır],C_bank[Vadesiz Bakiye],,-1),_xlpm.gun,$I141,_xlpm.faizorani,IF(_xlpm.gun&lt;=90,_xlfn.XLOOKUP(_xlpm.oncekibakiye,C_bank[Bakiye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296024.75778580544</v>
      </c>
    </row>
    <row r="142" spans="9:12" x14ac:dyDescent="0.75">
      <c r="I142" s="18">
        <v>140</v>
      </c>
      <c r="J142" s="6">
        <f>_xlfn.LET(_xlpm.oncekibakiye,J141,_xlpm.muafiyet,_xlfn.XLOOKUP(_xlpm.oncekibakiye,A_bank[Bakiye Alt Sınır],A_bank[Vadesiz Bakiye],,-1),_xlpm.gun,$I142,_xlpm.faizorani,IF(_xlpm.gun&lt;=90,_xlfn.XLOOKUP(_xlpm.oncekibakiye,A_bank[Bakiye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298722.21086014301</v>
      </c>
      <c r="K142" s="6">
        <f>_xlfn.LET(_xlpm.oncekibakiye,K141,_xlpm.muafiyet,_xlfn.XLOOKUP(_xlpm.oncekibakiye,B_bank[Bakiye Alt Sınır],B_bank[Vadesiz Bakiye],,-1),_xlpm.gun,$I142,_xlpm.faizorani,IF(_xlpm.gun&lt;=90,_xlfn.XLOOKUP(_xlpm.oncekibakiye,B_bank[Bakiye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295867.3205887996</v>
      </c>
      <c r="L142" s="6">
        <f>_xlfn.LET(_xlpm.oncekibakiye,L141,_xlpm.muafiyet,_xlfn.XLOOKUP(_xlpm.oncekibakiye,C_bank[Bakiye Alt Sınır],C_bank[Vadesiz Bakiye],,-1),_xlpm.gun,$I142,_xlpm.faizorani,IF(_xlpm.gun&lt;=90,_xlfn.XLOOKUP(_xlpm.oncekibakiye,C_bank[Bakiye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296384.8536555504</v>
      </c>
    </row>
    <row r="143" spans="9:12" x14ac:dyDescent="0.75">
      <c r="I143" s="18">
        <v>141</v>
      </c>
      <c r="J143" s="6">
        <f>_xlfn.LET(_xlpm.oncekibakiye,J142,_xlpm.muafiyet,_xlfn.XLOOKUP(_xlpm.oncekibakiye,A_bank[Bakiye Alt Sınır],A_bank[Vadesiz Bakiye],,-1),_xlpm.gun,$I143,_xlpm.faizorani,IF(_xlpm.gun&lt;=90,_xlfn.XLOOKUP(_xlpm.oncekibakiye,A_bank[Bakiye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299096.79783089546</v>
      </c>
      <c r="K143" s="6">
        <f>_xlfn.LET(_xlpm.oncekibakiye,K142,_xlpm.muafiyet,_xlfn.XLOOKUP(_xlpm.oncekibakiye,B_bank[Bakiye Alt Sınır],B_bank[Vadesiz Bakiye],,-1),_xlpm.gun,$I143,_xlpm.faizorani,IF(_xlpm.gun&lt;=90,_xlfn.XLOOKUP(_xlpm.oncekibakiye,B_bank[Bakiye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296216.87849502516</v>
      </c>
      <c r="L143" s="6">
        <f>_xlfn.LET(_xlpm.oncekibakiye,L142,_xlpm.muafiyet,_xlfn.XLOOKUP(_xlpm.oncekibakiye,C_bank[Bakiye Alt Sınır],C_bank[Vadesiz Bakiye],,-1),_xlpm.gun,$I143,_xlpm.faizorani,IF(_xlpm.gun&lt;=90,_xlfn.XLOOKUP(_xlpm.oncekibakiye,C_bank[Bakiye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296745.38755972317</v>
      </c>
    </row>
    <row r="144" spans="9:12" x14ac:dyDescent="0.75">
      <c r="I144" s="18">
        <v>142</v>
      </c>
      <c r="J144" s="6">
        <f>_xlfn.LET(_xlpm.oncekibakiye,J143,_xlpm.muafiyet,_xlfn.XLOOKUP(_xlpm.oncekibakiye,A_bank[Bakiye Alt Sınır],A_bank[Vadesiz Bakiye],,-1),_xlpm.gun,$I144,_xlpm.faizorani,IF(_xlpm.gun&lt;=90,_xlfn.XLOOKUP(_xlpm.oncekibakiye,A_bank[Bakiye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299471.89742135169</v>
      </c>
      <c r="K144" s="6">
        <f>_xlfn.LET(_xlpm.oncekibakiye,K143,_xlpm.muafiyet,_xlfn.XLOOKUP(_xlpm.oncekibakiye,B_bank[Bakiye Alt Sınır],B_bank[Vadesiz Bakiye],,-1),_xlpm.gun,$I144,_xlpm.faizorani,IF(_xlpm.gun&lt;=90,_xlfn.XLOOKUP(_xlpm.oncekibakiye,B_bank[Bakiye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296566.87933421409</v>
      </c>
      <c r="L144" s="6">
        <f>_xlfn.LET(_xlpm.oncekibakiye,L143,_xlpm.muafiyet,_xlfn.XLOOKUP(_xlpm.oncekibakiye,C_bank[Bakiye Alt Sınır],C_bank[Vadesiz Bakiye],,-1),_xlpm.gun,$I144,_xlpm.faizorani,IF(_xlpm.gun&lt;=90,_xlfn.XLOOKUP(_xlpm.oncekibakiye,C_bank[Bakiye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297106.36003116571</v>
      </c>
    </row>
    <row r="145" spans="9:12" x14ac:dyDescent="0.75">
      <c r="I145" s="18">
        <v>143</v>
      </c>
      <c r="J145" s="6">
        <f>_xlfn.LET(_xlpm.oncekibakiye,J144,_xlpm.muafiyet,_xlfn.XLOOKUP(_xlpm.oncekibakiye,A_bank[Bakiye Alt Sınır],A_bank[Vadesiz Bakiye],,-1),_xlpm.gun,$I145,_xlpm.faizorani,IF(_xlpm.gun&lt;=90,_xlfn.XLOOKUP(_xlpm.oncekibakiye,A_bank[Bakiye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299847.51033302833</v>
      </c>
      <c r="K145" s="6">
        <f>_xlfn.LET(_xlpm.oncekibakiye,K144,_xlpm.muafiyet,_xlfn.XLOOKUP(_xlpm.oncekibakiye,B_bank[Bakiye Alt Sınır],B_bank[Vadesiz Bakiye],,-1),_xlpm.gun,$I145,_xlpm.faizorani,IF(_xlpm.gun&lt;=90,_xlfn.XLOOKUP(_xlpm.oncekibakiye,B_bank[Bakiye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296917.32366761705</v>
      </c>
      <c r="L145" s="6">
        <f>_xlfn.LET(_xlpm.oncekibakiye,L144,_xlpm.muafiyet,_xlfn.XLOOKUP(_xlpm.oncekibakiye,C_bank[Bakiye Alt Sınır],C_bank[Vadesiz Bakiye],,-1),_xlpm.gun,$I145,_xlpm.faizorani,IF(_xlpm.gun&lt;=90,_xlfn.XLOOKUP(_xlpm.oncekibakiye,C_bank[Bakiye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297467.77160336799</v>
      </c>
    </row>
    <row r="146" spans="9:12" x14ac:dyDescent="0.75">
      <c r="I146" s="18">
        <v>144</v>
      </c>
      <c r="J146" s="6">
        <f>_xlfn.LET(_xlpm.oncekibakiye,J145,_xlpm.muafiyet,_xlfn.XLOOKUP(_xlpm.oncekibakiye,A_bank[Bakiye Alt Sınır],A_bank[Vadesiz Bakiye],,-1),_xlpm.gun,$I146,_xlpm.faizorani,IF(_xlpm.gun&lt;=90,_xlfn.XLOOKUP(_xlpm.oncekibakiye,A_bank[Bakiye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300223.63726840192</v>
      </c>
      <c r="K146" s="6">
        <f>_xlfn.LET(_xlpm.oncekibakiye,K145,_xlpm.muafiyet,_xlfn.XLOOKUP(_xlpm.oncekibakiye,B_bank[Bakiye Alt Sınır],B_bank[Vadesiz Bakiye],,-1),_xlpm.gun,$I146,_xlpm.faizorani,IF(_xlpm.gun&lt;=90,_xlfn.XLOOKUP(_xlpm.oncekibakiye,B_bank[Bakiye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297268.21205719589</v>
      </c>
      <c r="L146" s="6">
        <f>_xlfn.LET(_xlpm.oncekibakiye,L145,_xlpm.muafiyet,_xlfn.XLOOKUP(_xlpm.oncekibakiye,C_bank[Bakiye Alt Sınır],C_bank[Vadesiz Bakiye],,-1),_xlpm.gun,$I146,_xlpm.faizorani,IF(_xlpm.gun&lt;=90,_xlfn.XLOOKUP(_xlpm.oncekibakiye,C_bank[Bakiye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297829.62281046907</v>
      </c>
    </row>
    <row r="147" spans="9:12" x14ac:dyDescent="0.75">
      <c r="I147" s="18">
        <v>145</v>
      </c>
      <c r="J147" s="6">
        <f>_xlfn.LET(_xlpm.oncekibakiye,J146,_xlpm.muafiyet,_xlfn.XLOOKUP(_xlpm.oncekibakiye,A_bank[Bakiye Alt Sınır],A_bank[Vadesiz Bakiye],,-1),_xlpm.gun,$I147,_xlpm.faizorani,IF(_xlpm.gun&lt;=90,_xlfn.XLOOKUP(_xlpm.oncekibakiye,A_bank[Bakiye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300600.27893091034</v>
      </c>
      <c r="K147" s="6">
        <f>_xlfn.LET(_xlpm.oncekibakiye,K146,_xlpm.muafiyet,_xlfn.XLOOKUP(_xlpm.oncekibakiye,B_bank[Bakiye Alt Sınır],B_bank[Vadesiz Bakiye],,-1),_xlpm.gun,$I147,_xlpm.faizorani,IF(_xlpm.gun&lt;=90,_xlfn.XLOOKUP(_xlpm.oncekibakiye,B_bank[Bakiye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297619.54506562452</v>
      </c>
      <c r="L147" s="6">
        <f>_xlfn.LET(_xlpm.oncekibakiye,L146,_xlpm.muafiyet,_xlfn.XLOOKUP(_xlpm.oncekibakiye,C_bank[Bakiye Alt Sınır],C_bank[Vadesiz Bakiye],,-1),_xlpm.gun,$I147,_xlpm.faizorani,IF(_xlpm.gun&lt;=90,_xlfn.XLOOKUP(_xlpm.oncekibakiye,C_bank[Bakiye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298191.9141872577</v>
      </c>
    </row>
    <row r="148" spans="9:12" x14ac:dyDescent="0.75">
      <c r="I148" s="18">
        <v>146</v>
      </c>
      <c r="J148" s="6">
        <f>_xlfn.LET(_xlpm.oncekibakiye,J147,_xlpm.muafiyet,_xlfn.XLOOKUP(_xlpm.oncekibakiye,A_bank[Bakiye Alt Sınır],A_bank[Vadesiz Bakiye],,-1),_xlpm.gun,$I148,_xlpm.faizorani,IF(_xlpm.gun&lt;=90,_xlfn.XLOOKUP(_xlpm.oncekibakiye,A_bank[Bakiye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300977.43602495414</v>
      </c>
      <c r="K148" s="6">
        <f>_xlfn.LET(_xlpm.oncekibakiye,K147,_xlpm.muafiyet,_xlfn.XLOOKUP(_xlpm.oncekibakiye,B_bank[Bakiye Alt Sınır],B_bank[Vadesiz Bakiye],,-1),_xlpm.gun,$I148,_xlpm.faizorani,IF(_xlpm.gun&lt;=90,_xlfn.XLOOKUP(_xlpm.oncekibakiye,B_bank[Bakiye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297971.32325628988</v>
      </c>
      <c r="L148" s="6">
        <f>_xlfn.LET(_xlpm.oncekibakiye,L147,_xlpm.muafiyet,_xlfn.XLOOKUP(_xlpm.oncekibakiye,C_bank[Bakiye Alt Sınır],C_bank[Vadesiz Bakiye],,-1),_xlpm.gun,$I148,_xlpm.faizorani,IF(_xlpm.gun&lt;=90,_xlfn.XLOOKUP(_xlpm.oncekibakiye,C_bank[Bakiye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298554.64626917319</v>
      </c>
    </row>
    <row r="149" spans="9:12" x14ac:dyDescent="0.75">
      <c r="I149" s="18">
        <v>147</v>
      </c>
      <c r="J149" s="6">
        <f>_xlfn.LET(_xlpm.oncekibakiye,J148,_xlpm.muafiyet,_xlfn.XLOOKUP(_xlpm.oncekibakiye,A_bank[Bakiye Alt Sınır],A_bank[Vadesiz Bakiye],,-1),_xlpm.gun,$I149,_xlpm.faizorani,IF(_xlpm.gun&lt;=90,_xlfn.XLOOKUP(_xlpm.oncekibakiye,A_bank[Bakiye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301355.10925589787</v>
      </c>
      <c r="K149" s="6">
        <f>_xlfn.LET(_xlpm.oncekibakiye,K148,_xlpm.muafiyet,_xlfn.XLOOKUP(_xlpm.oncekibakiye,B_bank[Bakiye Alt Sınır],B_bank[Vadesiz Bakiye],,-1),_xlpm.gun,$I149,_xlpm.faizorani,IF(_xlpm.gun&lt;=90,_xlfn.XLOOKUP(_xlpm.oncekibakiye,B_bank[Bakiye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298323.5471932927</v>
      </c>
      <c r="L149" s="6">
        <f>_xlfn.LET(_xlpm.oncekibakiye,L148,_xlpm.muafiyet,_xlfn.XLOOKUP(_xlpm.oncekibakiye,C_bank[Bakiye Alt Sınır],C_bank[Vadesiz Bakiye],,-1),_xlpm.gun,$I149,_xlpm.faizorani,IF(_xlpm.gun&lt;=90,_xlfn.XLOOKUP(_xlpm.oncekibakiye,C_bank[Bakiye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298917.8195923061</v>
      </c>
    </row>
    <row r="150" spans="9:12" x14ac:dyDescent="0.75">
      <c r="I150" s="18">
        <v>148</v>
      </c>
      <c r="J150" s="6">
        <f>_xlfn.LET(_xlpm.oncekibakiye,J149,_xlpm.muafiyet,_xlfn.XLOOKUP(_xlpm.oncekibakiye,A_bank[Bakiye Alt Sınır],A_bank[Vadesiz Bakiye],,-1),_xlpm.gun,$I150,_xlpm.faizorani,IF(_xlpm.gun&lt;=90,_xlfn.XLOOKUP(_xlpm.oncekibakiye,A_bank[Bakiye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301733.29933007137</v>
      </c>
      <c r="K150" s="6">
        <f>_xlfn.LET(_xlpm.oncekibakiye,K149,_xlpm.muafiyet,_xlfn.XLOOKUP(_xlpm.oncekibakiye,B_bank[Bakiye Alt Sınır],B_bank[Vadesiz Bakiye],,-1),_xlpm.gun,$I150,_xlpm.faizorani,IF(_xlpm.gun&lt;=90,_xlfn.XLOOKUP(_xlpm.oncekibakiye,B_bank[Bakiye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298676.21744144859</v>
      </c>
      <c r="L150" s="6">
        <f>_xlfn.LET(_xlpm.oncekibakiye,L149,_xlpm.muafiyet,_xlfn.XLOOKUP(_xlpm.oncekibakiye,C_bank[Bakiye Alt Sınır],C_bank[Vadesiz Bakiye],,-1),_xlpm.gun,$I150,_xlpm.faizorani,IF(_xlpm.gun&lt;=90,_xlfn.XLOOKUP(_xlpm.oncekibakiye,C_bank[Bakiye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299281.43469339923</v>
      </c>
    </row>
    <row r="151" spans="9:12" x14ac:dyDescent="0.75">
      <c r="I151" s="18">
        <v>149</v>
      </c>
      <c r="J151" s="6">
        <f>_xlfn.LET(_xlpm.oncekibakiye,J150,_xlpm.muafiyet,_xlfn.XLOOKUP(_xlpm.oncekibakiye,A_bank[Bakiye Alt Sınır],A_bank[Vadesiz Bakiye],,-1),_xlpm.gun,$I151,_xlpm.faizorani,IF(_xlpm.gun&lt;=90,_xlfn.XLOOKUP(_xlpm.oncekibakiye,A_bank[Bakiye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302112.006954771</v>
      </c>
      <c r="K151" s="6">
        <f>_xlfn.LET(_xlpm.oncekibakiye,K150,_xlpm.muafiyet,_xlfn.XLOOKUP(_xlpm.oncekibakiye,B_bank[Bakiye Alt Sınır],B_bank[Vadesiz Bakiye],,-1),_xlpm.gun,$I151,_xlpm.faizorani,IF(_xlpm.gun&lt;=90,_xlfn.XLOOKUP(_xlpm.oncekibakiye,B_bank[Bakiye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299029.3345662888</v>
      </c>
      <c r="L151" s="6">
        <f>_xlfn.LET(_xlpm.oncekibakiye,L150,_xlpm.muafiyet,_xlfn.XLOOKUP(_xlpm.oncekibakiye,C_bank[Bakiye Alt Sınır],C_bank[Vadesiz Bakiye],,-1),_xlpm.gun,$I151,_xlpm.faizorani,IF(_xlpm.gun&lt;=90,_xlfn.XLOOKUP(_xlpm.oncekibakiye,C_bank[Bakiye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299645.49210984819</v>
      </c>
    </row>
    <row r="152" spans="9:12" x14ac:dyDescent="0.75">
      <c r="I152" s="18">
        <v>150</v>
      </c>
      <c r="J152" s="6">
        <f>_xlfn.LET(_xlpm.oncekibakiye,J151,_xlpm.muafiyet,_xlfn.XLOOKUP(_xlpm.oncekibakiye,A_bank[Bakiye Alt Sınır],A_bank[Vadesiz Bakiye],,-1),_xlpm.gun,$I152,_xlpm.faizorani,IF(_xlpm.gun&lt;=90,_xlfn.XLOOKUP(_xlpm.oncekibakiye,A_bank[Bakiye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302491.23283826117</v>
      </c>
      <c r="K152" s="6">
        <f>_xlfn.LET(_xlpm.oncekibakiye,K151,_xlpm.muafiyet,_xlfn.XLOOKUP(_xlpm.oncekibakiye,B_bank[Bakiye Alt Sınır],B_bank[Vadesiz Bakiye],,-1),_xlpm.gun,$I152,_xlpm.faizorani,IF(_xlpm.gun&lt;=90,_xlfn.XLOOKUP(_xlpm.oncekibakiye,B_bank[Bakiye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299382.89913406118</v>
      </c>
      <c r="L152" s="6">
        <f>_xlfn.LET(_xlpm.oncekibakiye,L151,_xlpm.muafiyet,_xlfn.XLOOKUP(_xlpm.oncekibakiye,C_bank[Bakiye Alt Sınır],C_bank[Vadesiz Bakiye],,-1),_xlpm.gun,$I152,_xlpm.faizorani,IF(_xlpm.gun&lt;=90,_xlfn.XLOOKUP(_xlpm.oncekibakiye,C_bank[Bakiye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300009.99237970234</v>
      </c>
    </row>
    <row r="153" spans="9:12" x14ac:dyDescent="0.75">
      <c r="I153" s="18">
        <v>151</v>
      </c>
      <c r="J153" s="6">
        <f>_xlfn.LET(_xlpm.oncekibakiye,J152,_xlpm.muafiyet,_xlfn.XLOOKUP(_xlpm.oncekibakiye,A_bank[Bakiye Alt Sınır],A_bank[Vadesiz Bakiye],,-1),_xlpm.gun,$I153,_xlpm.faizorani,IF(_xlpm.gun&lt;=90,_xlfn.XLOOKUP(_xlpm.oncekibakiye,A_bank[Bakiye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302870.97768977546</v>
      </c>
      <c r="K153" s="6">
        <f>_xlfn.LET(_xlpm.oncekibakiye,K152,_xlpm.muafiyet,_xlfn.XLOOKUP(_xlpm.oncekibakiye,B_bank[Bakiye Alt Sınır],B_bank[Vadesiz Bakiye],,-1),_xlpm.gun,$I153,_xlpm.faizorani,IF(_xlpm.gun&lt;=90,_xlfn.XLOOKUP(_xlpm.oncekibakiye,B_bank[Bakiye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299736.91171173105</v>
      </c>
      <c r="L153" s="6">
        <f>_xlfn.LET(_xlpm.oncekibakiye,L152,_xlpm.muafiyet,_xlfn.XLOOKUP(_xlpm.oncekibakiye,C_bank[Bakiye Alt Sınır],C_bank[Vadesiz Bakiye],,-1),_xlpm.gun,$I153,_xlpm.faizorani,IF(_xlpm.gun&lt;=90,_xlfn.XLOOKUP(_xlpm.oncekibakiye,C_bank[Bakiye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300374.93604166561</v>
      </c>
    </row>
    <row r="154" spans="9:12" x14ac:dyDescent="0.75">
      <c r="I154" s="18">
        <v>152</v>
      </c>
      <c r="J154" s="6">
        <f>_xlfn.LET(_xlpm.oncekibakiye,J153,_xlpm.muafiyet,_xlfn.XLOOKUP(_xlpm.oncekibakiye,A_bank[Bakiye Alt Sınır],A_bank[Vadesiz Bakiye],,-1),_xlpm.gun,$I154,_xlpm.faizorani,IF(_xlpm.gun&lt;=90,_xlfn.XLOOKUP(_xlpm.oncekibakiye,A_bank[Bakiye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303251.24221951806</v>
      </c>
      <c r="K154" s="6">
        <f>_xlfn.LET(_xlpm.oncekibakiye,K153,_xlpm.muafiyet,_xlfn.XLOOKUP(_xlpm.oncekibakiye,B_bank[Bakiye Alt Sınır],B_bank[Vadesiz Bakiye],,-1),_xlpm.gun,$I154,_xlpm.faizorani,IF(_xlpm.gun&lt;=90,_xlfn.XLOOKUP(_xlpm.oncekibakiye,B_bank[Bakiye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300091.37286698224</v>
      </c>
      <c r="L154" s="6">
        <f>_xlfn.LET(_xlpm.oncekibakiye,L153,_xlpm.muafiyet,_xlfn.XLOOKUP(_xlpm.oncekibakiye,C_bank[Bakiye Alt Sınır],C_bank[Vadesiz Bakiye],,-1),_xlpm.gun,$I154,_xlpm.faizorani,IF(_xlpm.gun&lt;=90,_xlfn.XLOOKUP(_xlpm.oncekibakiye,C_bank[Bakiye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300740.32363509713</v>
      </c>
    </row>
    <row r="155" spans="9:12" x14ac:dyDescent="0.75">
      <c r="I155" s="18">
        <v>153</v>
      </c>
      <c r="J155" s="6">
        <f>_xlfn.LET(_xlpm.oncekibakiye,J154,_xlpm.muafiyet,_xlfn.XLOOKUP(_xlpm.oncekibakiye,A_bank[Bakiye Alt Sınır],A_bank[Vadesiz Bakiye],,-1),_xlpm.gun,$I155,_xlpm.faizorani,IF(_xlpm.gun&lt;=90,_xlfn.XLOOKUP(_xlpm.oncekibakiye,A_bank[Bakiye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303632.02713866503</v>
      </c>
      <c r="K155" s="6">
        <f>_xlfn.LET(_xlpm.oncekibakiye,K154,_xlpm.muafiyet,_xlfn.XLOOKUP(_xlpm.oncekibakiye,B_bank[Bakiye Alt Sınır],B_bank[Vadesiz Bakiye],,-1),_xlpm.gun,$I155,_xlpm.faizorani,IF(_xlpm.gun&lt;=90,_xlfn.XLOOKUP(_xlpm.oncekibakiye,B_bank[Bakiye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300446.28316821781</v>
      </c>
      <c r="L155" s="6">
        <f>_xlfn.LET(_xlpm.oncekibakiye,L154,_xlpm.muafiyet,_xlfn.XLOOKUP(_xlpm.oncekibakiye,C_bank[Bakiye Alt Sınır],C_bank[Vadesiz Bakiye],,-1),_xlpm.gun,$I155,_xlpm.faizorani,IF(_xlpm.gun&lt;=90,_xlfn.XLOOKUP(_xlpm.oncekibakiye,C_bank[Bakiye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301106.15570001217</v>
      </c>
    </row>
    <row r="156" spans="9:12" x14ac:dyDescent="0.75">
      <c r="I156" s="18">
        <v>154</v>
      </c>
      <c r="J156" s="6">
        <f>_xlfn.LET(_xlpm.oncekibakiye,J155,_xlpm.muafiyet,_xlfn.XLOOKUP(_xlpm.oncekibakiye,A_bank[Bakiye Alt Sınır],A_bank[Vadesiz Bakiye],,-1),_xlpm.gun,$I156,_xlpm.faizorani,IF(_xlpm.gun&lt;=90,_xlfn.XLOOKUP(_xlpm.oncekibakiye,A_bank[Bakiye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304013.33315936575</v>
      </c>
      <c r="K156" s="6">
        <f>_xlfn.LET(_xlpm.oncekibakiye,K155,_xlpm.muafiyet,_xlfn.XLOOKUP(_xlpm.oncekibakiye,B_bank[Bakiye Alt Sınır],B_bank[Vadesiz Bakiye],,-1),_xlpm.gun,$I156,_xlpm.faizorani,IF(_xlpm.gun&lt;=90,_xlfn.XLOOKUP(_xlpm.oncekibakiye,B_bank[Bakiye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300801.64318456111</v>
      </c>
      <c r="L156" s="6">
        <f>_xlfn.LET(_xlpm.oncekibakiye,L155,_xlpm.muafiyet,_xlfn.XLOOKUP(_xlpm.oncekibakiye,C_bank[Bakiye Alt Sınır],C_bank[Vadesiz Bakiye],,-1),_xlpm.gun,$I156,_xlpm.faizorani,IF(_xlpm.gun&lt;=90,_xlfn.XLOOKUP(_xlpm.oncekibakiye,C_bank[Bakiye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301472.4327770829</v>
      </c>
    </row>
    <row r="157" spans="9:12" x14ac:dyDescent="0.75">
      <c r="I157" s="18">
        <v>155</v>
      </c>
      <c r="J157" s="6">
        <f>_xlfn.LET(_xlpm.oncekibakiye,J156,_xlpm.muafiyet,_xlfn.XLOOKUP(_xlpm.oncekibakiye,A_bank[Bakiye Alt Sınır],A_bank[Vadesiz Bakiye],,-1),_xlpm.gun,$I157,_xlpm.faizorani,IF(_xlpm.gun&lt;=90,_xlfn.XLOOKUP(_xlpm.oncekibakiye,A_bank[Bakiye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304395.1609947441</v>
      </c>
      <c r="K157" s="6">
        <f>_xlfn.LET(_xlpm.oncekibakiye,K156,_xlpm.muafiyet,_xlfn.XLOOKUP(_xlpm.oncekibakiye,B_bank[Bakiye Alt Sınır],B_bank[Vadesiz Bakiye],,-1),_xlpm.gun,$I157,_xlpm.faizorani,IF(_xlpm.gun&lt;=90,_xlfn.XLOOKUP(_xlpm.oncekibakiye,B_bank[Bakiye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301157.45348585659</v>
      </c>
      <c r="L157" s="6">
        <f>_xlfn.LET(_xlpm.oncekibakiye,L156,_xlpm.muafiyet,_xlfn.XLOOKUP(_xlpm.oncekibakiye,C_bank[Bakiye Alt Sınır],C_bank[Vadesiz Bakiye],,-1),_xlpm.gun,$I157,_xlpm.faizorani,IF(_xlpm.gun&lt;=90,_xlfn.XLOOKUP(_xlpm.oncekibakiye,C_bank[Bakiye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301839.1554076391</v>
      </c>
    </row>
    <row r="158" spans="9:12" x14ac:dyDescent="0.75">
      <c r="I158" s="18">
        <v>156</v>
      </c>
      <c r="J158" s="6">
        <f>_xlfn.LET(_xlpm.oncekibakiye,J157,_xlpm.muafiyet,_xlfn.XLOOKUP(_xlpm.oncekibakiye,A_bank[Bakiye Alt Sınır],A_bank[Vadesiz Bakiye],,-1),_xlpm.gun,$I158,_xlpm.faizorani,IF(_xlpm.gun&lt;=90,_xlfn.XLOOKUP(_xlpm.oncekibakiye,A_bank[Bakiye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304777.51135889994</v>
      </c>
      <c r="K158" s="6">
        <f>_xlfn.LET(_xlpm.oncekibakiye,K157,_xlpm.muafiyet,_xlfn.XLOOKUP(_xlpm.oncekibakiye,B_bank[Bakiye Alt Sınır],B_bank[Vadesiz Bakiye],,-1),_xlpm.gun,$I158,_xlpm.faizorani,IF(_xlpm.gun&lt;=90,_xlfn.XLOOKUP(_xlpm.oncekibakiye,B_bank[Bakiye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301513.71464267088</v>
      </c>
      <c r="L158" s="6">
        <f>_xlfn.LET(_xlpm.oncekibakiye,L157,_xlpm.muafiyet,_xlfn.XLOOKUP(_xlpm.oncekibakiye,C_bank[Bakiye Alt Sınır],C_bank[Vadesiz Bakiye],,-1),_xlpm.gun,$I158,_xlpm.faizorani,IF(_xlpm.gun&lt;=90,_xlfn.XLOOKUP(_xlpm.oncekibakiye,C_bank[Bakiye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302206.3241336692</v>
      </c>
    </row>
    <row r="159" spans="9:12" x14ac:dyDescent="0.75">
      <c r="I159" s="18">
        <v>157</v>
      </c>
      <c r="J159" s="6">
        <f>_xlfn.LET(_xlpm.oncekibakiye,J158,_xlpm.muafiyet,_xlfn.XLOOKUP(_xlpm.oncekibakiye,A_bank[Bakiye Alt Sınır],A_bank[Vadesiz Bakiye],,-1),_xlpm.gun,$I159,_xlpm.faizorani,IF(_xlpm.gun&lt;=90,_xlfn.XLOOKUP(_xlpm.oncekibakiye,A_bank[Bakiye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305160.38496691029</v>
      </c>
      <c r="K159" s="6">
        <f>_xlfn.LET(_xlpm.oncekibakiye,K158,_xlpm.muafiyet,_xlfn.XLOOKUP(_xlpm.oncekibakiye,B_bank[Bakiye Alt Sınır],B_bank[Vadesiz Bakiye],,-1),_xlpm.gun,$I159,_xlpm.faizorani,IF(_xlpm.gun&lt;=90,_xlfn.XLOOKUP(_xlpm.oncekibakiye,B_bank[Bakiye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301870.42722629342</v>
      </c>
      <c r="L159" s="6">
        <f>_xlfn.LET(_xlpm.oncekibakiye,L158,_xlpm.muafiyet,_xlfn.XLOOKUP(_xlpm.oncekibakiye,C_bank[Bakiye Alt Sınır],C_bank[Vadesiz Bakiye],,-1),_xlpm.gun,$I159,_xlpm.faizorani,IF(_xlpm.gun&lt;=90,_xlfn.XLOOKUP(_xlpm.oncekibakiye,C_bank[Bakiye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302573.93949782086</v>
      </c>
    </row>
    <row r="160" spans="9:12" x14ac:dyDescent="0.75">
      <c r="I160" s="18">
        <v>158</v>
      </c>
      <c r="J160" s="6">
        <f>_xlfn.LET(_xlpm.oncekibakiye,J159,_xlpm.muafiyet,_xlfn.XLOOKUP(_xlpm.oncekibakiye,A_bank[Bakiye Alt Sınır],A_bank[Vadesiz Bakiye],,-1),_xlpm.gun,$I160,_xlpm.faizorani,IF(_xlpm.gun&lt;=90,_xlfn.XLOOKUP(_xlpm.oncekibakiye,A_bank[Bakiye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305543.78253483074</v>
      </c>
      <c r="K160" s="6">
        <f>_xlfn.LET(_xlpm.oncekibakiye,K159,_xlpm.muafiyet,_xlfn.XLOOKUP(_xlpm.oncekibakiye,B_bank[Bakiye Alt Sınır],B_bank[Vadesiz Bakiye],,-1),_xlpm.gun,$I160,_xlpm.faizorani,IF(_xlpm.gun&lt;=90,_xlfn.XLOOKUP(_xlpm.oncekibakiye,B_bank[Bakiye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302227.59180873772</v>
      </c>
      <c r="L160" s="6">
        <f>_xlfn.LET(_xlpm.oncekibakiye,L159,_xlpm.muafiyet,_xlfn.XLOOKUP(_xlpm.oncekibakiye,C_bank[Bakiye Alt Sınır],C_bank[Vadesiz Bakiye],,-1),_xlpm.gun,$I160,_xlpm.faizorani,IF(_xlpm.gun&lt;=90,_xlfn.XLOOKUP(_xlpm.oncekibakiye,C_bank[Bakiye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302942.00204340176</v>
      </c>
    </row>
    <row r="161" spans="9:12" x14ac:dyDescent="0.75">
      <c r="I161" s="18">
        <v>159</v>
      </c>
      <c r="J161" s="6">
        <f>_xlfn.LET(_xlpm.oncekibakiye,J160,_xlpm.muafiyet,_xlfn.XLOOKUP(_xlpm.oncekibakiye,A_bank[Bakiye Alt Sınır],A_bank[Vadesiz Bakiye],,-1),_xlpm.gun,$I161,_xlpm.faizorani,IF(_xlpm.gun&lt;=90,_xlfn.XLOOKUP(_xlpm.oncekibakiye,A_bank[Bakiye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305927.70477969688</v>
      </c>
      <c r="K161" s="6">
        <f>_xlfn.LET(_xlpm.oncekibakiye,K160,_xlpm.muafiyet,_xlfn.XLOOKUP(_xlpm.oncekibakiye,B_bank[Bakiye Alt Sınır],B_bank[Vadesiz Bakiye],,-1),_xlpm.gun,$I161,_xlpm.faizorani,IF(_xlpm.gun&lt;=90,_xlfn.XLOOKUP(_xlpm.oncekibakiye,B_bank[Bakiye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302585.20896274195</v>
      </c>
      <c r="L161" s="6">
        <f>_xlfn.LET(_xlpm.oncekibakiye,L160,_xlpm.muafiyet,_xlfn.XLOOKUP(_xlpm.oncekibakiye,C_bank[Bakiye Alt Sınır],C_bank[Vadesiz Bakiye],,-1),_xlpm.gun,$I161,_xlpm.faizorani,IF(_xlpm.gun&lt;=90,_xlfn.XLOOKUP(_xlpm.oncekibakiye,C_bank[Bakiye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303310.51231438061</v>
      </c>
    </row>
    <row r="162" spans="9:12" x14ac:dyDescent="0.75">
      <c r="I162" s="18">
        <v>160</v>
      </c>
      <c r="J162" s="6">
        <f>_xlfn.LET(_xlpm.oncekibakiye,J161,_xlpm.muafiyet,_xlfn.XLOOKUP(_xlpm.oncekibakiye,A_bank[Bakiye Alt Sınır],A_bank[Vadesiz Bakiye],,-1),_xlpm.gun,$I162,_xlpm.faizorani,IF(_xlpm.gun&lt;=90,_xlfn.XLOOKUP(_xlpm.oncekibakiye,A_bank[Bakiye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306312.15241952555</v>
      </c>
      <c r="K162" s="6">
        <f>_xlfn.LET(_xlpm.oncekibakiye,K161,_xlpm.muafiyet,_xlfn.XLOOKUP(_xlpm.oncekibakiye,B_bank[Bakiye Alt Sınır],B_bank[Vadesiz Bakiye],,-1),_xlpm.gun,$I162,_xlpm.faizorani,IF(_xlpm.gun&lt;=90,_xlfn.XLOOKUP(_xlpm.oncekibakiye,B_bank[Bakiye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302943.27926177008</v>
      </c>
      <c r="L162" s="6">
        <f>_xlfn.LET(_xlpm.oncekibakiye,L161,_xlpm.muafiyet,_xlfn.XLOOKUP(_xlpm.oncekibakiye,C_bank[Bakiye Alt Sınır],C_bank[Vadesiz Bakiye],,-1),_xlpm.gun,$I162,_xlpm.faizorani,IF(_xlpm.gun&lt;=90,_xlfn.XLOOKUP(_xlpm.oncekibakiye,C_bank[Bakiye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303679.47085538768</v>
      </c>
    </row>
    <row r="163" spans="9:12" x14ac:dyDescent="0.75">
      <c r="I163" s="18">
        <v>161</v>
      </c>
      <c r="J163" s="6">
        <f>_xlfn.LET(_xlpm.oncekibakiye,J162,_xlpm.muafiyet,_xlfn.XLOOKUP(_xlpm.oncekibakiye,A_bank[Bakiye Alt Sınır],A_bank[Vadesiz Bakiye],,-1),_xlpm.gun,$I163,_xlpm.faizorani,IF(_xlpm.gun&lt;=90,_xlfn.XLOOKUP(_xlpm.oncekibakiye,A_bank[Bakiye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306697.12617331609</v>
      </c>
      <c r="K163" s="6">
        <f>_xlfn.LET(_xlpm.oncekibakiye,K162,_xlpm.muafiyet,_xlfn.XLOOKUP(_xlpm.oncekibakiye,B_bank[Bakiye Alt Sınır],B_bank[Vadesiz Bakiye],,-1),_xlpm.gun,$I163,_xlpm.faizorani,IF(_xlpm.gun&lt;=90,_xlfn.XLOOKUP(_xlpm.oncekibakiye,B_bank[Bakiye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303301.80328001274</v>
      </c>
      <c r="L163" s="6">
        <f>_xlfn.LET(_xlpm.oncekibakiye,L162,_xlpm.muafiyet,_xlfn.XLOOKUP(_xlpm.oncekibakiye,C_bank[Bakiye Alt Sınır],C_bank[Vadesiz Bakiye],,-1),_xlpm.gun,$I163,_xlpm.faizorani,IF(_xlpm.gun&lt;=90,_xlfn.XLOOKUP(_xlpm.oncekibakiye,C_bank[Bakiye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304048.8782117159</v>
      </c>
    </row>
    <row r="164" spans="9:12" x14ac:dyDescent="0.75">
      <c r="I164" s="18">
        <v>162</v>
      </c>
      <c r="J164" s="6">
        <f>_xlfn.LET(_xlpm.oncekibakiye,J163,_xlpm.muafiyet,_xlfn.XLOOKUP(_xlpm.oncekibakiye,A_bank[Bakiye Alt Sınır],A_bank[Vadesiz Bakiye],,-1),_xlpm.gun,$I164,_xlpm.faizorani,IF(_xlpm.gun&lt;=90,_xlfn.XLOOKUP(_xlpm.oncekibakiye,A_bank[Bakiye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307082.62676105188</v>
      </c>
      <c r="K164" s="6">
        <f>_xlfn.LET(_xlpm.oncekibakiye,K163,_xlpm.muafiyet,_xlfn.XLOOKUP(_xlpm.oncekibakiye,B_bank[Bakiye Alt Sınır],B_bank[Vadesiz Bakiye],,-1),_xlpm.gun,$I164,_xlpm.faizorani,IF(_xlpm.gun&lt;=90,_xlfn.XLOOKUP(_xlpm.oncekibakiye,B_bank[Bakiye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303660.78159238811</v>
      </c>
      <c r="L164" s="6">
        <f>_xlfn.LET(_xlpm.oncekibakiye,L163,_xlpm.muafiyet,_xlfn.XLOOKUP(_xlpm.oncekibakiye,C_bank[Bakiye Alt Sınır],C_bank[Vadesiz Bakiye],,-1),_xlpm.gun,$I164,_xlpm.faizorani,IF(_xlpm.gun&lt;=90,_xlfn.XLOOKUP(_xlpm.oncekibakiye,C_bank[Bakiye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304418.73492932139</v>
      </c>
    </row>
    <row r="165" spans="9:12" x14ac:dyDescent="0.75">
      <c r="I165" s="18">
        <v>163</v>
      </c>
      <c r="J165" s="6">
        <f>_xlfn.LET(_xlpm.oncekibakiye,J164,_xlpm.muafiyet,_xlfn.XLOOKUP(_xlpm.oncekibakiye,A_bank[Bakiye Alt Sınır],A_bank[Vadesiz Bakiye],,-1),_xlpm.gun,$I165,_xlpm.faizorani,IF(_xlpm.gun&lt;=90,_xlfn.XLOOKUP(_xlpm.oncekibakiye,A_bank[Bakiye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307468.65490370162</v>
      </c>
      <c r="K165" s="6">
        <f>_xlfn.LET(_xlpm.oncekibakiye,K164,_xlpm.muafiyet,_xlfn.XLOOKUP(_xlpm.oncekibakiye,B_bank[Bakiye Alt Sınır],B_bank[Vadesiz Bakiye],,-1),_xlpm.gun,$I165,_xlpm.faizorani,IF(_xlpm.gun&lt;=90,_xlfn.XLOOKUP(_xlpm.oncekibakiye,B_bank[Bakiye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304020.21477454284</v>
      </c>
      <c r="L165" s="6">
        <f>_xlfn.LET(_xlpm.oncekibakiye,L164,_xlpm.muafiyet,_xlfn.XLOOKUP(_xlpm.oncekibakiye,C_bank[Bakiye Alt Sınır],C_bank[Vadesiz Bakiye],,-1),_xlpm.gun,$I165,_xlpm.faizorani,IF(_xlpm.gun&lt;=90,_xlfn.XLOOKUP(_xlpm.oncekibakiye,C_bank[Bakiye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304789.04155482445</v>
      </c>
    </row>
    <row r="166" spans="9:12" x14ac:dyDescent="0.75">
      <c r="I166" s="18">
        <v>164</v>
      </c>
      <c r="J166" s="6">
        <f>_xlfn.LET(_xlpm.oncekibakiye,J165,_xlpm.muafiyet,_xlfn.XLOOKUP(_xlpm.oncekibakiye,A_bank[Bakiye Alt Sınır],A_bank[Vadesiz Bakiye],,-1),_xlpm.gun,$I166,_xlpm.faizorani,IF(_xlpm.gun&lt;=90,_xlfn.XLOOKUP(_xlpm.oncekibakiye,A_bank[Bakiye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307855.21132322052</v>
      </c>
      <c r="K166" s="6">
        <f>_xlfn.LET(_xlpm.oncekibakiye,K165,_xlpm.muafiyet,_xlfn.XLOOKUP(_xlpm.oncekibakiye,B_bank[Bakiye Alt Sınır],B_bank[Vadesiz Bakiye],,-1),_xlpm.gun,$I166,_xlpm.faizorani,IF(_xlpm.gun&lt;=90,_xlfn.XLOOKUP(_xlpm.oncekibakiye,B_bank[Bakiye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304380.10340285307</v>
      </c>
      <c r="L166" s="6">
        <f>_xlfn.LET(_xlpm.oncekibakiye,L165,_xlpm.muafiyet,_xlfn.XLOOKUP(_xlpm.oncekibakiye,C_bank[Bakiye Alt Sınır],C_bank[Vadesiz Bakiye],,-1),_xlpm.gun,$I166,_xlpm.faizorani,IF(_xlpm.gun&lt;=90,_xlfn.XLOOKUP(_xlpm.oncekibakiye,C_bank[Bakiye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305159.79863551032</v>
      </c>
    </row>
    <row r="167" spans="9:12" x14ac:dyDescent="0.75">
      <c r="I167" s="18">
        <v>165</v>
      </c>
      <c r="J167" s="6">
        <f>_xlfn.LET(_xlpm.oncekibakiye,J166,_xlpm.muafiyet,_xlfn.XLOOKUP(_xlpm.oncekibakiye,A_bank[Bakiye Alt Sınır],A_bank[Vadesiz Bakiye],,-1),_xlpm.gun,$I167,_xlpm.faizorani,IF(_xlpm.gun&lt;=90,_xlfn.XLOOKUP(_xlpm.oncekibakiye,A_bank[Bakiye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308242.2967425519</v>
      </c>
      <c r="K167" s="6">
        <f>_xlfn.LET(_xlpm.oncekibakiye,K166,_xlpm.muafiyet,_xlfn.XLOOKUP(_xlpm.oncekibakiye,B_bank[Bakiye Alt Sınır],B_bank[Vadesiz Bakiye],,-1),_xlpm.gun,$I167,_xlpm.faizorani,IF(_xlpm.gun&lt;=90,_xlfn.XLOOKUP(_xlpm.oncekibakiye,B_bank[Bakiye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304740.44805442519</v>
      </c>
      <c r="L167" s="6">
        <f>_xlfn.LET(_xlpm.oncekibakiye,L166,_xlpm.muafiyet,_xlfn.XLOOKUP(_xlpm.oncekibakiye,C_bank[Bakiye Alt Sınır],C_bank[Vadesiz Bakiye],,-1),_xlpm.gun,$I167,_xlpm.faizorani,IF(_xlpm.gun&lt;=90,_xlfn.XLOOKUP(_xlpm.oncekibakiye,C_bank[Bakiye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305531.00671932998</v>
      </c>
    </row>
    <row r="168" spans="9:12" x14ac:dyDescent="0.75">
      <c r="I168" s="18">
        <v>166</v>
      </c>
      <c r="J168" s="6">
        <f>_xlfn.LET(_xlpm.oncekibakiye,J167,_xlpm.muafiyet,_xlfn.XLOOKUP(_xlpm.oncekibakiye,A_bank[Bakiye Alt Sınır],A_bank[Vadesiz Bakiye],,-1),_xlpm.gun,$I168,_xlpm.faizorani,IF(_xlpm.gun&lt;=90,_xlfn.XLOOKUP(_xlpm.oncekibakiye,A_bank[Bakiye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308629.91188562836</v>
      </c>
      <c r="K168" s="6">
        <f>_xlfn.LET(_xlpm.oncekibakiye,K167,_xlpm.muafiyet,_xlfn.XLOOKUP(_xlpm.oncekibakiye,B_bank[Bakiye Alt Sınır],B_bank[Vadesiz Bakiye],,-1),_xlpm.gun,$I168,_xlpm.faizorani,IF(_xlpm.gun&lt;=90,_xlfn.XLOOKUP(_xlpm.oncekibakiye,B_bank[Bakiye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305101.24930709688</v>
      </c>
      <c r="L168" s="6">
        <f>_xlfn.LET(_xlpm.oncekibakiye,L167,_xlpm.muafiyet,_xlfn.XLOOKUP(_xlpm.oncekibakiye,C_bank[Bakiye Alt Sınır],C_bank[Vadesiz Bakiye],,-1),_xlpm.gun,$I168,_xlpm.faizorani,IF(_xlpm.gun&lt;=90,_xlfn.XLOOKUP(_xlpm.oncekibakiye,C_bank[Bakiye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305902.66635490087</v>
      </c>
    </row>
    <row r="169" spans="9:12" x14ac:dyDescent="0.75">
      <c r="I169" s="18">
        <v>167</v>
      </c>
      <c r="J169" s="6">
        <f>_xlfn.LET(_xlpm.oncekibakiye,J168,_xlpm.muafiyet,_xlfn.XLOOKUP(_xlpm.oncekibakiye,A_bank[Bakiye Alt Sınır],A_bank[Vadesiz Bakiye],,-1),_xlpm.gun,$I169,_xlpm.faizorani,IF(_xlpm.gun&lt;=90,_xlfn.XLOOKUP(_xlpm.oncekibakiye,A_bank[Bakiye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309018.05747737322</v>
      </c>
      <c r="K169" s="6">
        <f>_xlfn.LET(_xlpm.oncekibakiye,K168,_xlpm.muafiyet,_xlfn.XLOOKUP(_xlpm.oncekibakiye,B_bank[Bakiye Alt Sınır],B_bank[Vadesiz Bakiye],,-1),_xlpm.gun,$I169,_xlpm.faizorani,IF(_xlpm.gun&lt;=90,_xlfn.XLOOKUP(_xlpm.oncekibakiye,B_bank[Bakiye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305462.50773943804</v>
      </c>
      <c r="L169" s="6">
        <f>_xlfn.LET(_xlpm.oncekibakiye,L168,_xlpm.muafiyet,_xlfn.XLOOKUP(_xlpm.oncekibakiye,C_bank[Bakiye Alt Sınır],C_bank[Vadesiz Bakiye],,-1),_xlpm.gun,$I169,_xlpm.faizorani,IF(_xlpm.gun&lt;=90,_xlfn.XLOOKUP(_xlpm.oncekibakiye,C_bank[Bakiye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306274.77809150791</v>
      </c>
    </row>
    <row r="170" spans="9:12" x14ac:dyDescent="0.75">
      <c r="I170" s="18">
        <v>168</v>
      </c>
      <c r="J170" s="6">
        <f>_xlfn.LET(_xlpm.oncekibakiye,J169,_xlpm.muafiyet,_xlfn.XLOOKUP(_xlpm.oncekibakiye,A_bank[Bakiye Alt Sınır],A_bank[Vadesiz Bakiye],,-1),_xlpm.gun,$I170,_xlpm.faizorani,IF(_xlpm.gun&lt;=90,_xlfn.XLOOKUP(_xlpm.oncekibakiye,A_bank[Bakiye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309406.73424370185</v>
      </c>
      <c r="K170" s="6">
        <f>_xlfn.LET(_xlpm.oncekibakiye,K169,_xlpm.muafiyet,_xlfn.XLOOKUP(_xlpm.oncekibakiye,B_bank[Bakiye Alt Sınır],B_bank[Vadesiz Bakiye],,-1),_xlpm.gun,$I170,_xlpm.faizorani,IF(_xlpm.gun&lt;=90,_xlfn.XLOOKUP(_xlpm.oncekibakiye,B_bank[Bakiye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305824.22393075173</v>
      </c>
      <c r="L170" s="6">
        <f>_xlfn.LET(_xlpm.oncekibakiye,L169,_xlpm.muafiyet,_xlfn.XLOOKUP(_xlpm.oncekibakiye,C_bank[Bakiye Alt Sınır],C_bank[Vadesiz Bakiye],,-1),_xlpm.gun,$I170,_xlpm.faizorani,IF(_xlpm.gun&lt;=90,_xlfn.XLOOKUP(_xlpm.oncekibakiye,C_bank[Bakiye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306647.34247910418</v>
      </c>
    </row>
    <row r="171" spans="9:12" x14ac:dyDescent="0.75">
      <c r="I171" s="18">
        <v>169</v>
      </c>
      <c r="J171" s="6">
        <f>_xlfn.LET(_xlpm.oncekibakiye,J170,_xlpm.muafiyet,_xlfn.XLOOKUP(_xlpm.oncekibakiye,A_bank[Bakiye Alt Sınır],A_bank[Vadesiz Bakiye],,-1),_xlpm.gun,$I171,_xlpm.faizorani,IF(_xlpm.gun&lt;=90,_xlfn.XLOOKUP(_xlpm.oncekibakiye,A_bank[Bakiye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309795.94291152305</v>
      </c>
      <c r="K171" s="6">
        <f>_xlfn.LET(_xlpm.oncekibakiye,K170,_xlpm.muafiyet,_xlfn.XLOOKUP(_xlpm.oncekibakiye,B_bank[Bakiye Alt Sınır],B_bank[Vadesiz Bakiye],,-1),_xlpm.gun,$I171,_xlpm.faizorani,IF(_xlpm.gun&lt;=90,_xlfn.XLOOKUP(_xlpm.oncekibakiye,B_bank[Bakiye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306186.39846107492</v>
      </c>
      <c r="L171" s="6">
        <f>_xlfn.LET(_xlpm.oncekibakiye,L170,_xlpm.muafiyet,_xlfn.XLOOKUP(_xlpm.oncekibakiye,C_bank[Bakiye Alt Sınır],C_bank[Vadesiz Bakiye],,-1),_xlpm.gun,$I171,_xlpm.faizorani,IF(_xlpm.gun&lt;=90,_xlfn.XLOOKUP(_xlpm.oncekibakiye,C_bank[Bakiye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307020.36006831162</v>
      </c>
    </row>
    <row r="172" spans="9:12" x14ac:dyDescent="0.75">
      <c r="I172" s="18">
        <v>170</v>
      </c>
      <c r="J172" s="6">
        <f>_xlfn.LET(_xlpm.oncekibakiye,J171,_xlpm.muafiyet,_xlfn.XLOOKUP(_xlpm.oncekibakiye,A_bank[Bakiye Alt Sınır],A_bank[Vadesiz Bakiye],,-1),_xlpm.gun,$I172,_xlpm.faizorani,IF(_xlpm.gun&lt;=90,_xlfn.XLOOKUP(_xlpm.oncekibakiye,A_bank[Bakiye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310185.68420874031</v>
      </c>
      <c r="K172" s="6">
        <f>_xlfn.LET(_xlpm.oncekibakiye,K171,_xlpm.muafiyet,_xlfn.XLOOKUP(_xlpm.oncekibakiye,B_bank[Bakiye Alt Sınır],B_bank[Vadesiz Bakiye],,-1),_xlpm.gun,$I172,_xlpm.faizorani,IF(_xlpm.gun&lt;=90,_xlfn.XLOOKUP(_xlpm.oncekibakiye,B_bank[Bakiye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306549.03191117971</v>
      </c>
      <c r="L172" s="6">
        <f>_xlfn.LET(_xlpm.oncekibakiye,L171,_xlpm.muafiyet,_xlfn.XLOOKUP(_xlpm.oncekibakiye,C_bank[Bakiye Alt Sınır],C_bank[Vadesiz Bakiye],,-1),_xlpm.gun,$I172,_xlpm.faizorani,IF(_xlpm.gun&lt;=90,_xlfn.XLOOKUP(_xlpm.oncekibakiye,C_bank[Bakiye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307393.83141042211</v>
      </c>
    </row>
    <row r="173" spans="9:12" x14ac:dyDescent="0.75">
      <c r="I173" s="18">
        <v>171</v>
      </c>
      <c r="J173" s="6">
        <f>_xlfn.LET(_xlpm.oncekibakiye,J172,_xlpm.muafiyet,_xlfn.XLOOKUP(_xlpm.oncekibakiye,A_bank[Bakiye Alt Sınır],A_bank[Vadesiz Bakiye],,-1),_xlpm.gun,$I173,_xlpm.faizorani,IF(_xlpm.gun&lt;=90,_xlfn.XLOOKUP(_xlpm.oncekibakiye,A_bank[Bakiye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310575.95886425336</v>
      </c>
      <c r="K173" s="6">
        <f>_xlfn.LET(_xlpm.oncekibakiye,K172,_xlpm.muafiyet,_xlfn.XLOOKUP(_xlpm.oncekibakiye,B_bank[Bakiye Alt Sınır],B_bank[Vadesiz Bakiye],,-1),_xlpm.gun,$I173,_xlpm.faizorani,IF(_xlpm.gun&lt;=90,_xlfn.XLOOKUP(_xlpm.oncekibakiye,B_bank[Bakiye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306912.12486257404</v>
      </c>
      <c r="L173" s="6">
        <f>_xlfn.LET(_xlpm.oncekibakiye,L172,_xlpm.muafiyet,_xlfn.XLOOKUP(_xlpm.oncekibakiye,C_bank[Bakiye Alt Sınır],C_bank[Vadesiz Bakiye],,-1),_xlpm.gun,$I173,_xlpm.faizorani,IF(_xlpm.gun&lt;=90,_xlfn.XLOOKUP(_xlpm.oncekibakiye,C_bank[Bakiye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307767.75705739809</v>
      </c>
    </row>
    <row r="174" spans="9:12" x14ac:dyDescent="0.75">
      <c r="I174" s="18">
        <v>172</v>
      </c>
      <c r="J174" s="6">
        <f>_xlfn.LET(_xlpm.oncekibakiye,J173,_xlpm.muafiyet,_xlfn.XLOOKUP(_xlpm.oncekibakiye,A_bank[Bakiye Alt Sınır],A_bank[Vadesiz Bakiye],,-1),_xlpm.gun,$I174,_xlpm.faizorani,IF(_xlpm.gun&lt;=90,_xlfn.XLOOKUP(_xlpm.oncekibakiye,A_bank[Bakiye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310966.76760795939</v>
      </c>
      <c r="K174" s="6">
        <f>_xlfn.LET(_xlpm.oncekibakiye,K173,_xlpm.muafiyet,_xlfn.XLOOKUP(_xlpm.oncekibakiye,B_bank[Bakiye Alt Sınır],B_bank[Vadesiz Bakiye],,-1),_xlpm.gun,$I174,_xlpm.faizorani,IF(_xlpm.gun&lt;=90,_xlfn.XLOOKUP(_xlpm.oncekibakiye,B_bank[Bakiye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307275.67789750267</v>
      </c>
      <c r="L174" s="6">
        <f>_xlfn.LET(_xlpm.oncekibakiye,L173,_xlpm.muafiyet,_xlfn.XLOOKUP(_xlpm.oncekibakiye,C_bank[Bakiye Alt Sınır],C_bank[Vadesiz Bakiye],,-1),_xlpm.gun,$I174,_xlpm.faizorani,IF(_xlpm.gun&lt;=90,_xlfn.XLOOKUP(_xlpm.oncekibakiye,C_bank[Bakiye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308142.13756187342</v>
      </c>
    </row>
    <row r="175" spans="9:12" x14ac:dyDescent="0.75">
      <c r="I175" s="18">
        <v>173</v>
      </c>
      <c r="J175" s="6">
        <f>_xlfn.LET(_xlpm.oncekibakiye,J174,_xlpm.muafiyet,_xlfn.XLOOKUP(_xlpm.oncekibakiye,A_bank[Bakiye Alt Sınır],A_bank[Vadesiz Bakiye],,-1),_xlpm.gun,$I175,_xlpm.faizorani,IF(_xlpm.gun&lt;=90,_xlfn.XLOOKUP(_xlpm.oncekibakiye,A_bank[Bakiye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311358.11117075442</v>
      </c>
      <c r="K175" s="6">
        <f>_xlfn.LET(_xlpm.oncekibakiye,K174,_xlpm.muafiyet,_xlfn.XLOOKUP(_xlpm.oncekibakiye,B_bank[Bakiye Alt Sınır],B_bank[Vadesiz Bakiye],,-1),_xlpm.gun,$I175,_xlpm.faizorani,IF(_xlpm.gun&lt;=90,_xlfn.XLOOKUP(_xlpm.oncekibakiye,B_bank[Bakiye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307639.69159894815</v>
      </c>
      <c r="L175" s="6">
        <f>_xlfn.LET(_xlpm.oncekibakiye,L174,_xlpm.muafiyet,_xlfn.XLOOKUP(_xlpm.oncekibakiye,C_bank[Bakiye Alt Sınır],C_bank[Vadesiz Bakiye],,-1),_xlpm.gun,$I175,_xlpm.faizorani,IF(_xlpm.gun&lt;=90,_xlfn.XLOOKUP(_xlpm.oncekibakiye,C_bank[Bakiye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308516.97347715416</v>
      </c>
    </row>
    <row r="176" spans="9:12" x14ac:dyDescent="0.75">
      <c r="I176" s="18">
        <v>174</v>
      </c>
      <c r="J176" s="6">
        <f>_xlfn.LET(_xlpm.oncekibakiye,J175,_xlpm.muafiyet,_xlfn.XLOOKUP(_xlpm.oncekibakiye,A_bank[Bakiye Alt Sınır],A_bank[Vadesiz Bakiye],,-1),_xlpm.gun,$I176,_xlpm.faizorani,IF(_xlpm.gun&lt;=90,_xlfn.XLOOKUP(_xlpm.oncekibakiye,A_bank[Bakiye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311749.9902845347</v>
      </c>
      <c r="K176" s="6">
        <f>_xlfn.LET(_xlpm.oncekibakiye,K175,_xlpm.muafiyet,_xlfn.XLOOKUP(_xlpm.oncekibakiye,B_bank[Bakiye Alt Sınır],B_bank[Vadesiz Bakiye],,-1),_xlpm.gun,$I176,_xlpm.faizorani,IF(_xlpm.gun&lt;=90,_xlfn.XLOOKUP(_xlpm.oncekibakiye,B_bank[Bakiye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308004.16655063175</v>
      </c>
      <c r="L176" s="6">
        <f>_xlfn.LET(_xlpm.oncekibakiye,L175,_xlpm.muafiyet,_xlfn.XLOOKUP(_xlpm.oncekibakiye,C_bank[Bakiye Alt Sınır],C_bank[Vadesiz Bakiye],,-1),_xlpm.gun,$I176,_xlpm.faizorani,IF(_xlpm.gun&lt;=90,_xlfn.XLOOKUP(_xlpm.oncekibakiye,C_bank[Bakiye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308892.2653572195</v>
      </c>
    </row>
    <row r="177" spans="9:12" x14ac:dyDescent="0.75">
      <c r="I177" s="18">
        <v>175</v>
      </c>
      <c r="J177" s="6">
        <f>_xlfn.LET(_xlpm.oncekibakiye,J176,_xlpm.muafiyet,_xlfn.XLOOKUP(_xlpm.oncekibakiye,A_bank[Bakiye Alt Sınır],A_bank[Vadesiz Bakiye],,-1),_xlpm.gun,$I177,_xlpm.faizorani,IF(_xlpm.gun&lt;=90,_xlfn.XLOOKUP(_xlpm.oncekibakiye,A_bank[Bakiye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312142.40568219806</v>
      </c>
      <c r="K177" s="6">
        <f>_xlfn.LET(_xlpm.oncekibakiye,K176,_xlpm.muafiyet,_xlfn.XLOOKUP(_xlpm.oncekibakiye,B_bank[Bakiye Alt Sınır],B_bank[Vadesiz Bakiye],,-1),_xlpm.gun,$I177,_xlpm.faizorani,IF(_xlpm.gun&lt;=90,_xlfn.XLOOKUP(_xlpm.oncekibakiye,B_bank[Bakiye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308369.10333701439</v>
      </c>
      <c r="L177" s="6">
        <f>_xlfn.LET(_xlpm.oncekibakiye,L176,_xlpm.muafiyet,_xlfn.XLOOKUP(_xlpm.oncekibakiye,C_bank[Bakiye Alt Sınır],C_bank[Vadesiz Bakiye],,-1),_xlpm.gun,$I177,_xlpm.faizorani,IF(_xlpm.gun&lt;=90,_xlfn.XLOOKUP(_xlpm.oncekibakiye,C_bank[Bakiye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309268.0137567225</v>
      </c>
    </row>
    <row r="178" spans="9:12" x14ac:dyDescent="0.75">
      <c r="I178" s="18">
        <v>176</v>
      </c>
      <c r="J178" s="6">
        <f>_xlfn.LET(_xlpm.oncekibakiye,J177,_xlpm.muafiyet,_xlfn.XLOOKUP(_xlpm.oncekibakiye,A_bank[Bakiye Alt Sınır],A_bank[Vadesiz Bakiye],,-1),_xlpm.gun,$I178,_xlpm.faizorani,IF(_xlpm.gun&lt;=90,_xlfn.XLOOKUP(_xlpm.oncekibakiye,A_bank[Bakiye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312535.35809764534</v>
      </c>
      <c r="K178" s="6">
        <f>_xlfn.LET(_xlpm.oncekibakiye,K177,_xlpm.muafiyet,_xlfn.XLOOKUP(_xlpm.oncekibakiye,B_bank[Bakiye Alt Sınır],B_bank[Vadesiz Bakiye],,-1),_xlpm.gun,$I178,_xlpm.faizorani,IF(_xlpm.gun&lt;=90,_xlfn.XLOOKUP(_xlpm.oncekibakiye,B_bank[Bakiye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308734.5025432976</v>
      </c>
      <c r="L178" s="6">
        <f>_xlfn.LET(_xlpm.oncekibakiye,L177,_xlpm.muafiyet,_xlfn.XLOOKUP(_xlpm.oncekibakiye,C_bank[Bakiye Alt Sınır],C_bank[Vadesiz Bakiye],,-1),_xlpm.gun,$I178,_xlpm.faizorani,IF(_xlpm.gun&lt;=90,_xlfn.XLOOKUP(_xlpm.oncekibakiye,C_bank[Bakiye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309644.21923099097</v>
      </c>
    </row>
    <row r="179" spans="9:12" x14ac:dyDescent="0.75">
      <c r="I179" s="18">
        <v>177</v>
      </c>
      <c r="J179" s="6">
        <f>_xlfn.LET(_xlpm.oncekibakiye,J178,_xlpm.muafiyet,_xlfn.XLOOKUP(_xlpm.oncekibakiye,A_bank[Bakiye Alt Sınır],A_bank[Vadesiz Bakiye],,-1),_xlpm.gun,$I179,_xlpm.faizorani,IF(_xlpm.gun&lt;=90,_xlfn.XLOOKUP(_xlpm.oncekibakiye,A_bank[Bakiye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312928.84826578171</v>
      </c>
      <c r="K179" s="6">
        <f>_xlfn.LET(_xlpm.oncekibakiye,K178,_xlpm.muafiyet,_xlfn.XLOOKUP(_xlpm.oncekibakiye,B_bank[Bakiye Alt Sınır],B_bank[Vadesiz Bakiye],,-1),_xlpm.gun,$I179,_xlpm.faizorani,IF(_xlpm.gun&lt;=90,_xlfn.XLOOKUP(_xlpm.oncekibakiye,B_bank[Bakiye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309100.36475542438</v>
      </c>
      <c r="L179" s="6">
        <f>_xlfn.LET(_xlpm.oncekibakiye,L178,_xlpm.muafiyet,_xlfn.XLOOKUP(_xlpm.oncekibakiye,C_bank[Bakiye Alt Sınır],C_bank[Vadesiz Bakiye],,-1),_xlpm.gun,$I179,_xlpm.faizorani,IF(_xlpm.gun&lt;=90,_xlfn.XLOOKUP(_xlpm.oncekibakiye,C_bank[Bakiye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310020.88233602815</v>
      </c>
    </row>
    <row r="180" spans="9:12" x14ac:dyDescent="0.75">
      <c r="I180" s="18">
        <v>178</v>
      </c>
      <c r="J180" s="6">
        <f>_xlfn.LET(_xlpm.oncekibakiye,J179,_xlpm.muafiyet,_xlfn.XLOOKUP(_xlpm.oncekibakiye,A_bank[Bakiye Alt Sınır],A_bank[Vadesiz Bakiye],,-1),_xlpm.gun,$I180,_xlpm.faizorani,IF(_xlpm.gun&lt;=90,_xlfn.XLOOKUP(_xlpm.oncekibakiye,A_bank[Bakiye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313322.87692251801</v>
      </c>
      <c r="K180" s="6">
        <f>_xlfn.LET(_xlpm.oncekibakiye,K179,_xlpm.muafiyet,_xlfn.XLOOKUP(_xlpm.oncekibakiye,B_bank[Bakiye Alt Sınır],B_bank[Vadesiz Bakiye],,-1),_xlpm.gun,$I180,_xlpm.faizorani,IF(_xlpm.gun&lt;=90,_xlfn.XLOOKUP(_xlpm.oncekibakiye,B_bank[Bakiye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309466.69056008023</v>
      </c>
      <c r="L180" s="6">
        <f>_xlfn.LET(_xlpm.oncekibakiye,L179,_xlpm.muafiyet,_xlfn.XLOOKUP(_xlpm.oncekibakiye,C_bank[Bakiye Alt Sınır],C_bank[Vadesiz Bakiye],,-1),_xlpm.gun,$I180,_xlpm.faizorani,IF(_xlpm.gun&lt;=90,_xlfn.XLOOKUP(_xlpm.oncekibakiye,C_bank[Bakiye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310398.0036285136</v>
      </c>
    </row>
    <row r="181" spans="9:12" x14ac:dyDescent="0.75">
      <c r="I181" s="18">
        <v>179</v>
      </c>
      <c r="J181" s="6">
        <f>_xlfn.LET(_xlpm.oncekibakiye,J180,_xlpm.muafiyet,_xlfn.XLOOKUP(_xlpm.oncekibakiye,A_bank[Bakiye Alt Sınır],A_bank[Vadesiz Bakiye],,-1),_xlpm.gun,$I181,_xlpm.faizorani,IF(_xlpm.gun&lt;=90,_xlfn.XLOOKUP(_xlpm.oncekibakiye,A_bank[Bakiye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313717.44480477227</v>
      </c>
      <c r="K181" s="6">
        <f>_xlfn.LET(_xlpm.oncekibakiye,K180,_xlpm.muafiyet,_xlfn.XLOOKUP(_xlpm.oncekibakiye,B_bank[Bakiye Alt Sınır],B_bank[Vadesiz Bakiye],,-1),_xlpm.gun,$I181,_xlpm.faizorani,IF(_xlpm.gun&lt;=90,_xlfn.XLOOKUP(_xlpm.oncekibakiye,B_bank[Bakiye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309833.480544694</v>
      </c>
      <c r="L181" s="6">
        <f>_xlfn.LET(_xlpm.oncekibakiye,L180,_xlpm.muafiyet,_xlfn.XLOOKUP(_xlpm.oncekibakiye,C_bank[Bakiye Alt Sınır],C_bank[Vadesiz Bakiye],,-1),_xlpm.gun,$I181,_xlpm.faizorani,IF(_xlpm.gun&lt;=90,_xlfn.XLOOKUP(_xlpm.oncekibakiye,C_bank[Bakiye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310775.58366580418</v>
      </c>
    </row>
    <row r="182" spans="9:12" x14ac:dyDescent="0.75">
      <c r="I182" s="18">
        <v>180</v>
      </c>
      <c r="J182" s="6">
        <f>_xlfn.LET(_xlpm.oncekibakiye,J181,_xlpm.muafiyet,_xlfn.XLOOKUP(_xlpm.oncekibakiye,A_bank[Bakiye Alt Sınır],A_bank[Vadesiz Bakiye],,-1),_xlpm.gun,$I182,_xlpm.faizorani,IF(_xlpm.gun&lt;=90,_xlfn.XLOOKUP(_xlpm.oncekibakiye,A_bank[Bakiye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314112.55265047087</v>
      </c>
      <c r="K182" s="6">
        <f>_xlfn.LET(_xlpm.oncekibakiye,K181,_xlpm.muafiyet,_xlfn.XLOOKUP(_xlpm.oncekibakiye,B_bank[Bakiye Alt Sınır],B_bank[Vadesiz Bakiye],,-1),_xlpm.gun,$I182,_xlpm.faizorani,IF(_xlpm.gun&lt;=90,_xlfn.XLOOKUP(_xlpm.oncekibakiye,B_bank[Bakiye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310200.73529743898</v>
      </c>
      <c r="L182" s="6">
        <f>_xlfn.LET(_xlpm.oncekibakiye,L181,_xlpm.muafiyet,_xlfn.XLOOKUP(_xlpm.oncekibakiye,C_bank[Bakiye Alt Sınır],C_bank[Vadesiz Bakiye],,-1),_xlpm.gun,$I182,_xlpm.faizorani,IF(_xlpm.gun&lt;=90,_xlfn.XLOOKUP(_xlpm.oncekibakiye,C_bank[Bakiye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311153.62300593464</v>
      </c>
    </row>
    <row r="183" spans="9:12" x14ac:dyDescent="0.75">
      <c r="I183" s="18">
        <v>181</v>
      </c>
      <c r="J183" s="6">
        <f>_xlfn.LET(_xlpm.oncekibakiye,J182,_xlpm.muafiyet,_xlfn.XLOOKUP(_xlpm.oncekibakiye,A_bank[Bakiye Alt Sınır],A_bank[Vadesiz Bakiye],,-1),_xlpm.gun,$I183,_xlpm.faizorani,IF(_xlpm.gun&lt;=90,_xlfn.XLOOKUP(_xlpm.oncekibakiye,A_bank[Bakiye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314508.20119855006</v>
      </c>
      <c r="K183" s="6">
        <f>_xlfn.LET(_xlpm.oncekibakiye,K182,_xlpm.muafiyet,_xlfn.XLOOKUP(_xlpm.oncekibakiye,B_bank[Bakiye Alt Sınır],B_bank[Vadesiz Bakiye],,-1),_xlpm.gun,$I183,_xlpm.faizorani,IF(_xlpm.gun&lt;=90,_xlfn.XLOOKUP(_xlpm.oncekibakiye,B_bank[Bakiye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310568.45540723368</v>
      </c>
      <c r="L183" s="6">
        <f>_xlfn.LET(_xlpm.oncekibakiye,L182,_xlpm.muafiyet,_xlfn.XLOOKUP(_xlpm.oncekibakiye,C_bank[Bakiye Alt Sınır],C_bank[Vadesiz Bakiye],,-1),_xlpm.gun,$I183,_xlpm.faizorani,IF(_xlpm.gun&lt;=90,_xlfn.XLOOKUP(_xlpm.oncekibakiye,C_bank[Bakiye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311532.12220761855</v>
      </c>
    </row>
    <row r="184" spans="9:12" x14ac:dyDescent="0.75">
      <c r="I184" s="18">
        <v>182</v>
      </c>
      <c r="J184" s="6">
        <f>_xlfn.LET(_xlpm.oncekibakiye,J183,_xlpm.muafiyet,_xlfn.XLOOKUP(_xlpm.oncekibakiye,A_bank[Bakiye Alt Sınır],A_bank[Vadesiz Bakiye],,-1),_xlpm.gun,$I184,_xlpm.faizorani,IF(_xlpm.gun&lt;=90,_xlfn.XLOOKUP(_xlpm.oncekibakiye,A_bank[Bakiye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314904.39118895738</v>
      </c>
      <c r="K184" s="6">
        <f>_xlfn.LET(_xlpm.oncekibakiye,K183,_xlpm.muafiyet,_xlfn.XLOOKUP(_xlpm.oncekibakiye,B_bank[Bakiye Alt Sınır],B_bank[Vadesiz Bakiye],,-1),_xlpm.gun,$I184,_xlpm.faizorani,IF(_xlpm.gun&lt;=90,_xlfn.XLOOKUP(_xlpm.oncekibakiye,B_bank[Bakiye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310936.64146374282</v>
      </c>
      <c r="L184" s="6">
        <f>_xlfn.LET(_xlpm.oncekibakiye,L183,_xlpm.muafiyet,_xlfn.XLOOKUP(_xlpm.oncekibakiye,C_bank[Bakiye Alt Sınır],C_bank[Vadesiz Bakiye],,-1),_xlpm.gun,$I184,_xlpm.faizorani,IF(_xlpm.gun&lt;=90,_xlfn.XLOOKUP(_xlpm.oncekibakiye,C_bank[Bakiye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311911.08183024917</v>
      </c>
    </row>
    <row r="185" spans="9:12" x14ac:dyDescent="0.75">
      <c r="I185" s="18">
        <v>183</v>
      </c>
      <c r="J185" s="6">
        <f>_xlfn.LET(_xlpm.oncekibakiye,J184,_xlpm.muafiyet,_xlfn.XLOOKUP(_xlpm.oncekibakiye,A_bank[Bakiye Alt Sınır],A_bank[Vadesiz Bakiye],,-1),_xlpm.gun,$I185,_xlpm.faizorani,IF(_xlpm.gun&lt;=90,_xlfn.XLOOKUP(_xlpm.oncekibakiye,A_bank[Bakiye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315301.12336265296</v>
      </c>
      <c r="K185" s="6">
        <f>_xlfn.LET(_xlpm.oncekibakiye,K184,_xlpm.muafiyet,_xlfn.XLOOKUP(_xlpm.oncekibakiye,B_bank[Bakiye Alt Sınır],B_bank[Vadesiz Bakiye],,-1),_xlpm.gun,$I185,_xlpm.faizorani,IF(_xlpm.gun&lt;=90,_xlfn.XLOOKUP(_xlpm.oncekibakiye,B_bank[Bakiye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311305.29405737837</v>
      </c>
      <c r="L185" s="6">
        <f>_xlfn.LET(_xlpm.oncekibakiye,L184,_xlpm.muafiyet,_xlfn.XLOOKUP(_xlpm.oncekibakiye,C_bank[Bakiye Alt Sınır],C_bank[Vadesiz Bakiye],,-1),_xlpm.gun,$I185,_xlpm.faizorani,IF(_xlpm.gun&lt;=90,_xlfn.XLOOKUP(_xlpm.oncekibakiye,C_bank[Bakiye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312290.5024339002</v>
      </c>
    </row>
    <row r="186" spans="9:12" x14ac:dyDescent="0.75">
      <c r="I186" s="18">
        <v>184</v>
      </c>
      <c r="J186" s="6">
        <f>_xlfn.LET(_xlpm.oncekibakiye,J185,_xlpm.muafiyet,_xlfn.XLOOKUP(_xlpm.oncekibakiye,A_bank[Bakiye Alt Sınır],A_bank[Vadesiz Bakiye],,-1),_xlpm.gun,$I186,_xlpm.faizorani,IF(_xlpm.gun&lt;=90,_xlfn.XLOOKUP(_xlpm.oncekibakiye,A_bank[Bakiye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315698.39846161089</v>
      </c>
      <c r="K186" s="6">
        <f>_xlfn.LET(_xlpm.oncekibakiye,K185,_xlpm.muafiyet,_xlfn.XLOOKUP(_xlpm.oncekibakiye,B_bank[Bakiye Alt Sınır],B_bank[Vadesiz Bakiye],,-1),_xlpm.gun,$I186,_xlpm.faizorani,IF(_xlpm.gun&lt;=90,_xlfn.XLOOKUP(_xlpm.oncekibakiye,B_bank[Bakiye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311674.4137793004</v>
      </c>
      <c r="L186" s="6">
        <f>_xlfn.LET(_xlpm.oncekibakiye,L185,_xlpm.muafiyet,_xlfn.XLOOKUP(_xlpm.oncekibakiye,C_bank[Bakiye Alt Sınır],C_bank[Vadesiz Bakiye],,-1),_xlpm.gun,$I186,_xlpm.faizorani,IF(_xlpm.gun&lt;=90,_xlfn.XLOOKUP(_xlpm.oncekibakiye,C_bank[Bakiye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312670.38457932667</v>
      </c>
    </row>
    <row r="187" spans="9:12" x14ac:dyDescent="0.75">
      <c r="I187" s="18">
        <v>185</v>
      </c>
      <c r="J187" s="6">
        <f>_xlfn.LET(_xlpm.oncekibakiye,J186,_xlpm.muafiyet,_xlfn.XLOOKUP(_xlpm.oncekibakiye,A_bank[Bakiye Alt Sınır],A_bank[Vadesiz Bakiye],,-1),_xlpm.gun,$I187,_xlpm.faizorani,IF(_xlpm.gun&lt;=90,_xlfn.XLOOKUP(_xlpm.oncekibakiye,A_bank[Bakiye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316096.21722882066</v>
      </c>
      <c r="K187" s="6">
        <f>_xlfn.LET(_xlpm.oncekibakiye,K186,_xlpm.muafiyet,_xlfn.XLOOKUP(_xlpm.oncekibakiye,B_bank[Bakiye Alt Sınır],B_bank[Vadesiz Bakiye],,-1),_xlpm.gun,$I187,_xlpm.faizorani,IF(_xlpm.gun&lt;=90,_xlfn.XLOOKUP(_xlpm.oncekibakiye,B_bank[Bakiye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312044.00122141803</v>
      </c>
      <c r="L187" s="6">
        <f>_xlfn.LET(_xlpm.oncekibakiye,L186,_xlpm.muafiyet,_xlfn.XLOOKUP(_xlpm.oncekibakiye,C_bank[Bakiye Alt Sınır],C_bank[Vadesiz Bakiye],,-1),_xlpm.gun,$I187,_xlpm.faizorani,IF(_xlpm.gun&lt;=90,_xlfn.XLOOKUP(_xlpm.oncekibakiye,C_bank[Bakiye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313050.72882796562</v>
      </c>
    </row>
    <row r="188" spans="9:12" x14ac:dyDescent="0.75">
      <c r="I188" s="18">
        <v>186</v>
      </c>
      <c r="J188" s="6">
        <f>_xlfn.LET(_xlpm.oncekibakiye,J187,_xlpm.muafiyet,_xlfn.XLOOKUP(_xlpm.oncekibakiye,A_bank[Bakiye Alt Sınır],A_bank[Vadesiz Bakiye],,-1),_xlpm.gun,$I188,_xlpm.faizorani,IF(_xlpm.gun&lt;=90,_xlfn.XLOOKUP(_xlpm.oncekibakiye,A_bank[Bakiye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316494.58040828857</v>
      </c>
      <c r="K188" s="6">
        <f>_xlfn.LET(_xlpm.oncekibakiye,K187,_xlpm.muafiyet,_xlfn.XLOOKUP(_xlpm.oncekibakiye,B_bank[Bakiye Alt Sınır],B_bank[Vadesiz Bakiye],,-1),_xlpm.gun,$I188,_xlpm.faizorani,IF(_xlpm.gun&lt;=90,_xlfn.XLOOKUP(_xlpm.oncekibakiye,B_bank[Bakiye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312414.05697639036</v>
      </c>
      <c r="L188" s="6">
        <f>_xlfn.LET(_xlpm.oncekibakiye,L187,_xlpm.muafiyet,_xlfn.XLOOKUP(_xlpm.oncekibakiye,C_bank[Bakiye Alt Sınır],C_bank[Vadesiz Bakiye],,-1),_xlpm.gun,$I188,_xlpm.faizorani,IF(_xlpm.gun&lt;=90,_xlfn.XLOOKUP(_xlpm.oncekibakiye,C_bank[Bakiye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313431.53574193717</v>
      </c>
    </row>
    <row r="189" spans="9:12" x14ac:dyDescent="0.75">
      <c r="I189" s="18">
        <v>187</v>
      </c>
      <c r="J189" s="6">
        <f>_xlfn.LET(_xlpm.oncekibakiye,J188,_xlpm.muafiyet,_xlfn.XLOOKUP(_xlpm.oncekibakiye,A_bank[Bakiye Alt Sınır],A_bank[Vadesiz Bakiye],,-1),_xlpm.gun,$I189,_xlpm.faizorani,IF(_xlpm.gun&lt;=90,_xlfn.XLOOKUP(_xlpm.oncekibakiye,A_bank[Bakiye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316893.4887450391</v>
      </c>
      <c r="K189" s="6">
        <f>_xlfn.LET(_xlpm.oncekibakiye,K188,_xlpm.muafiyet,_xlfn.XLOOKUP(_xlpm.oncekibakiye,B_bank[Bakiye Alt Sınır],B_bank[Vadesiz Bakiye],,-1),_xlpm.gun,$I189,_xlpm.faizorani,IF(_xlpm.gun&lt;=90,_xlfn.XLOOKUP(_xlpm.oncekibakiye,B_bank[Bakiye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312784.58163762756</v>
      </c>
      <c r="L189" s="6">
        <f>_xlfn.LET(_xlpm.oncekibakiye,L188,_xlpm.muafiyet,_xlfn.XLOOKUP(_xlpm.oncekibakiye,C_bank[Bakiye Alt Sınır],C_bank[Vadesiz Bakiye],,-1),_xlpm.gun,$I189,_xlpm.faizorani,IF(_xlpm.gun&lt;=90,_xlfn.XLOOKUP(_xlpm.oncekibakiye,C_bank[Bakiye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313812.8058840452</v>
      </c>
    </row>
    <row r="190" spans="9:12" x14ac:dyDescent="0.75">
      <c r="I190" s="18">
        <v>188</v>
      </c>
      <c r="J190" s="6">
        <f>_xlfn.LET(_xlpm.oncekibakiye,J189,_xlpm.muafiyet,_xlfn.XLOOKUP(_xlpm.oncekibakiye,A_bank[Bakiye Alt Sınır],A_bank[Vadesiz Bakiye],,-1),_xlpm.gun,$I190,_xlpm.faizorani,IF(_xlpm.gun&lt;=90,_xlfn.XLOOKUP(_xlpm.oncekibakiye,A_bank[Bakiye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317292.94298511621</v>
      </c>
      <c r="K190" s="6">
        <f>_xlfn.LET(_xlpm.oncekibakiye,K189,_xlpm.muafiyet,_xlfn.XLOOKUP(_xlpm.oncekibakiye,B_bank[Bakiye Alt Sınır],B_bank[Vadesiz Bakiye],,-1),_xlpm.gun,$I190,_xlpm.faizorani,IF(_xlpm.gun&lt;=90,_xlfn.XLOOKUP(_xlpm.oncekibakiye,B_bank[Bakiye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313155.57579929166</v>
      </c>
      <c r="L190" s="6">
        <f>_xlfn.LET(_xlpm.oncekibakiye,L189,_xlpm.muafiyet,_xlfn.XLOOKUP(_xlpm.oncekibakiye,C_bank[Bakiye Alt Sınır],C_bank[Vadesiz Bakiye],,-1),_xlpm.gun,$I190,_xlpm.faizorani,IF(_xlpm.gun&lt;=90,_xlfn.XLOOKUP(_xlpm.oncekibakiye,C_bank[Bakiye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314194.5398177781</v>
      </c>
    </row>
    <row r="191" spans="9:12" x14ac:dyDescent="0.75">
      <c r="I191" s="18">
        <v>189</v>
      </c>
      <c r="J191" s="6">
        <f>_xlfn.LET(_xlpm.oncekibakiye,J190,_xlpm.muafiyet,_xlfn.XLOOKUP(_xlpm.oncekibakiye,A_bank[Bakiye Alt Sınır],A_bank[Vadesiz Bakiye],,-1),_xlpm.gun,$I191,_xlpm.faizorani,IF(_xlpm.gun&lt;=90,_xlfn.XLOOKUP(_xlpm.oncekibakiye,A_bank[Bakiye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317692.94387558487</v>
      </c>
      <c r="K191" s="6">
        <f>_xlfn.LET(_xlpm.oncekibakiye,K190,_xlpm.muafiyet,_xlfn.XLOOKUP(_xlpm.oncekibakiye,B_bank[Bakiye Alt Sınır],B_bank[Vadesiz Bakiye],,-1),_xlpm.gun,$I191,_xlpm.faizorani,IF(_xlpm.gun&lt;=90,_xlfn.XLOOKUP(_xlpm.oncekibakiye,B_bank[Bakiye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313527.04005629761</v>
      </c>
      <c r="L191" s="6">
        <f>_xlfn.LET(_xlpm.oncekibakiye,L190,_xlpm.muafiyet,_xlfn.XLOOKUP(_xlpm.oncekibakiye,C_bank[Bakiye Alt Sınır],C_bank[Vadesiz Bakiye],,-1),_xlpm.gun,$I191,_xlpm.faizorani,IF(_xlpm.gun&lt;=90,_xlfn.XLOOKUP(_xlpm.oncekibakiye,C_bank[Bakiye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314576.73810730985</v>
      </c>
    </row>
    <row r="192" spans="9:12" x14ac:dyDescent="0.75">
      <c r="I192" s="18">
        <v>190</v>
      </c>
      <c r="J192" s="6">
        <f>_xlfn.LET(_xlpm.oncekibakiye,J191,_xlpm.muafiyet,_xlfn.XLOOKUP(_xlpm.oncekibakiye,A_bank[Bakiye Alt Sınır],A_bank[Vadesiz Bakiye],,-1),_xlpm.gun,$I192,_xlpm.faizorani,IF(_xlpm.gun&lt;=90,_xlfn.XLOOKUP(_xlpm.oncekibakiye,A_bank[Bakiye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318093.49216453242</v>
      </c>
      <c r="K192" s="6">
        <f>_xlfn.LET(_xlpm.oncekibakiye,K191,_xlpm.muafiyet,_xlfn.XLOOKUP(_xlpm.oncekibakiye,B_bank[Bakiye Alt Sınır],B_bank[Vadesiz Bakiye],,-1),_xlpm.gun,$I192,_xlpm.faizorani,IF(_xlpm.gun&lt;=90,_xlfn.XLOOKUP(_xlpm.oncekibakiye,B_bank[Bakiye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313898.97500431415</v>
      </c>
      <c r="L192" s="6">
        <f>_xlfn.LET(_xlpm.oncekibakiye,L191,_xlpm.muafiyet,_xlfn.XLOOKUP(_xlpm.oncekibakiye,C_bank[Bakiye Alt Sınır],C_bank[Vadesiz Bakiye],,-1),_xlpm.gun,$I192,_xlpm.faizorani,IF(_xlpm.gun&lt;=90,_xlfn.XLOOKUP(_xlpm.oncekibakiye,C_bank[Bakiye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314959.40131750068</v>
      </c>
    </row>
    <row r="193" spans="9:12" x14ac:dyDescent="0.75">
      <c r="I193" s="18">
        <v>191</v>
      </c>
      <c r="J193" s="6">
        <f>_xlfn.LET(_xlpm.oncekibakiye,J192,_xlpm.muafiyet,_xlfn.XLOOKUP(_xlpm.oncekibakiye,A_bank[Bakiye Alt Sınır],A_bank[Vadesiz Bakiye],,-1),_xlpm.gun,$I193,_xlpm.faizorani,IF(_xlpm.gun&lt;=90,_xlfn.XLOOKUP(_xlpm.oncekibakiye,A_bank[Bakiye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318494.58860106993</v>
      </c>
      <c r="K193" s="6">
        <f>_xlfn.LET(_xlpm.oncekibakiye,K192,_xlpm.muafiyet,_xlfn.XLOOKUP(_xlpm.oncekibakiye,B_bank[Bakiye Alt Sınır],B_bank[Vadesiz Bakiye],,-1),_xlpm.gun,$I193,_xlpm.faizorani,IF(_xlpm.gun&lt;=90,_xlfn.XLOOKUP(_xlpm.oncekibakiye,B_bank[Bakiye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314271.3812397648</v>
      </c>
      <c r="L193" s="6">
        <f>_xlfn.LET(_xlpm.oncekibakiye,L192,_xlpm.muafiyet,_xlfn.XLOOKUP(_xlpm.oncekibakiye,C_bank[Bakiye Alt Sınır],C_bank[Vadesiz Bakiye],,-1),_xlpm.gun,$I193,_xlpm.faizorani,IF(_xlpm.gun&lt;=90,_xlfn.XLOOKUP(_xlpm.oncekibakiye,C_bank[Bakiye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315342.53001389786</v>
      </c>
    </row>
    <row r="194" spans="9:12" x14ac:dyDescent="0.75">
      <c r="I194" s="18">
        <v>192</v>
      </c>
      <c r="J194" s="6">
        <f>_xlfn.LET(_xlpm.oncekibakiye,J193,_xlpm.muafiyet,_xlfn.XLOOKUP(_xlpm.oncekibakiye,A_bank[Bakiye Alt Sınır],A_bank[Vadesiz Bakiye],,-1),_xlpm.gun,$I194,_xlpm.faizorani,IF(_xlpm.gun&lt;=90,_xlfn.XLOOKUP(_xlpm.oncekibakiye,A_bank[Bakiye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318896.23393533361</v>
      </c>
      <c r="K194" s="6">
        <f>_xlfn.LET(_xlpm.oncekibakiye,K193,_xlpm.muafiyet,_xlfn.XLOOKUP(_xlpm.oncekibakiye,B_bank[Bakiye Alt Sınır],B_bank[Vadesiz Bakiye],,-1),_xlpm.gun,$I194,_xlpm.faizorani,IF(_xlpm.gun&lt;=90,_xlfn.XLOOKUP(_xlpm.oncekibakiye,B_bank[Bakiye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314644.25935982889</v>
      </c>
      <c r="L194" s="6">
        <f>_xlfn.LET(_xlpm.oncekibakiye,L193,_xlpm.muafiyet,_xlfn.XLOOKUP(_xlpm.oncekibakiye,C_bank[Bakiye Alt Sınır],C_bank[Vadesiz Bakiye],,-1),_xlpm.gun,$I194,_xlpm.faizorani,IF(_xlpm.gun&lt;=90,_xlfn.XLOOKUP(_xlpm.oncekibakiye,C_bank[Bakiye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315726.12476273667</v>
      </c>
    </row>
    <row r="195" spans="9:12" x14ac:dyDescent="0.75">
      <c r="I195" s="18">
        <v>193</v>
      </c>
      <c r="J195" s="6">
        <f>_xlfn.LET(_xlpm.oncekibakiye,J194,_xlpm.muafiyet,_xlfn.XLOOKUP(_xlpm.oncekibakiye,A_bank[Bakiye Alt Sınır],A_bank[Vadesiz Bakiye],,-1),_xlpm.gun,$I195,_xlpm.faizorani,IF(_xlpm.gun&lt;=90,_xlfn.XLOOKUP(_xlpm.oncekibakiye,A_bank[Bakiye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319298.42891848623</v>
      </c>
      <c r="K195" s="6">
        <f>_xlfn.LET(_xlpm.oncekibakiye,K194,_xlpm.muafiyet,_xlfn.XLOOKUP(_xlpm.oncekibakiye,B_bank[Bakiye Alt Sınır],B_bank[Vadesiz Bakiye],,-1),_xlpm.gun,$I195,_xlpm.faizorani,IF(_xlpm.gun&lt;=90,_xlfn.XLOOKUP(_xlpm.oncekibakiye,B_bank[Bakiye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315017.60996244237</v>
      </c>
      <c r="L195" s="6">
        <f>_xlfn.LET(_xlpm.oncekibakiye,L194,_xlpm.muafiyet,_xlfn.XLOOKUP(_xlpm.oncekibakiye,C_bank[Bakiye Alt Sınır],C_bank[Vadesiz Bakiye],,-1),_xlpm.gun,$I195,_xlpm.faizorani,IF(_xlpm.gun&lt;=90,_xlfn.XLOOKUP(_xlpm.oncekibakiye,C_bank[Bakiye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316110.18613094121</v>
      </c>
    </row>
    <row r="196" spans="9:12" x14ac:dyDescent="0.75">
      <c r="I196" s="18">
        <v>194</v>
      </c>
      <c r="J196" s="6">
        <f>_xlfn.LET(_xlpm.oncekibakiye,J195,_xlpm.muafiyet,_xlfn.XLOOKUP(_xlpm.oncekibakiye,A_bank[Bakiye Alt Sınır],A_bank[Vadesiz Bakiye],,-1),_xlpm.gun,$I196,_xlpm.faizorani,IF(_xlpm.gun&lt;=90,_xlfn.XLOOKUP(_xlpm.oncekibakiye,A_bank[Bakiye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319701.17430271849</v>
      </c>
      <c r="K196" s="6">
        <f>_xlfn.LET(_xlpm.oncekibakiye,K195,_xlpm.muafiyet,_xlfn.XLOOKUP(_xlpm.oncekibakiye,B_bank[Bakiye Alt Sınır],B_bank[Vadesiz Bakiye],,-1),_xlpm.gun,$I196,_xlpm.faizorani,IF(_xlpm.gun&lt;=90,_xlfn.XLOOKUP(_xlpm.oncekibakiye,B_bank[Bakiye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315391.43364629889</v>
      </c>
      <c r="L196" s="6">
        <f>_xlfn.LET(_xlpm.oncekibakiye,L195,_xlpm.muafiyet,_xlfn.XLOOKUP(_xlpm.oncekibakiye,C_bank[Bakiye Alt Sınır],C_bank[Vadesiz Bakiye],,-1),_xlpm.gun,$I196,_xlpm.faizorani,IF(_xlpm.gun&lt;=90,_xlfn.XLOOKUP(_xlpm.oncekibakiye,C_bank[Bakiye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316494.71468612517</v>
      </c>
    </row>
    <row r="197" spans="9:12" x14ac:dyDescent="0.75">
      <c r="I197" s="18">
        <v>195</v>
      </c>
      <c r="J197" s="6">
        <f>_xlfn.LET(_xlpm.oncekibakiye,J196,_xlpm.muafiyet,_xlfn.XLOOKUP(_xlpm.oncekibakiye,A_bank[Bakiye Alt Sınır],A_bank[Vadesiz Bakiye],,-1),_xlpm.gun,$I197,_xlpm.faizorani,IF(_xlpm.gun&lt;=90,_xlfn.XLOOKUP(_xlpm.oncekibakiye,A_bank[Bakiye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320104.47084125056</v>
      </c>
      <c r="K197" s="6">
        <f>_xlfn.LET(_xlpm.oncekibakiye,K196,_xlpm.muafiyet,_xlfn.XLOOKUP(_xlpm.oncekibakiye,B_bank[Bakiye Alt Sınır],B_bank[Vadesiz Bakiye],,-1),_xlpm.gun,$I197,_xlpm.faizorani,IF(_xlpm.gun&lt;=90,_xlfn.XLOOKUP(_xlpm.oncekibakiye,B_bank[Bakiye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315765.73101085069</v>
      </c>
      <c r="L197" s="6">
        <f>_xlfn.LET(_xlpm.oncekibakiye,L196,_xlpm.muafiyet,_xlfn.XLOOKUP(_xlpm.oncekibakiye,C_bank[Bakiye Alt Sınır],C_bank[Vadesiz Bakiye],,-1),_xlpm.gun,$I197,_xlpm.faizorani,IF(_xlpm.gun&lt;=90,_xlfn.XLOOKUP(_xlpm.oncekibakiye,C_bank[Bakiye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316879.71099659265</v>
      </c>
    </row>
    <row r="198" spans="9:12" x14ac:dyDescent="0.75">
      <c r="I198" s="18">
        <v>196</v>
      </c>
      <c r="J198" s="6">
        <f>_xlfn.LET(_xlpm.oncekibakiye,J197,_xlpm.muafiyet,_xlfn.XLOOKUP(_xlpm.oncekibakiye,A_bank[Bakiye Alt Sınır],A_bank[Vadesiz Bakiye],,-1),_xlpm.gun,$I198,_xlpm.faizorani,IF(_xlpm.gun&lt;=90,_xlfn.XLOOKUP(_xlpm.oncekibakiye,A_bank[Bakiye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320508.3192883333</v>
      </c>
      <c r="K198" s="6">
        <f>_xlfn.LET(_xlpm.oncekibakiye,K197,_xlpm.muafiyet,_xlfn.XLOOKUP(_xlpm.oncekibakiye,B_bank[Bakiye Alt Sınır],B_bank[Vadesiz Bakiye],,-1),_xlpm.gun,$I198,_xlpm.faizorani,IF(_xlpm.gun&lt;=90,_xlfn.XLOOKUP(_xlpm.oncekibakiye,B_bank[Bakiye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316140.50265630963</v>
      </c>
      <c r="L198" s="6">
        <f>_xlfn.LET(_xlpm.oncekibakiye,L197,_xlpm.muafiyet,_xlfn.XLOOKUP(_xlpm.oncekibakiye,C_bank[Bakiye Alt Sınır],C_bank[Vadesiz Bakiye],,-1),_xlpm.gun,$I198,_xlpm.faizorani,IF(_xlpm.gun&lt;=90,_xlfn.XLOOKUP(_xlpm.oncekibakiye,C_bank[Bakiye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317265.1756313392</v>
      </c>
    </row>
    <row r="199" spans="9:12" x14ac:dyDescent="0.75">
      <c r="I199" s="18">
        <v>197</v>
      </c>
      <c r="J199" s="6">
        <f>_xlfn.LET(_xlpm.oncekibakiye,J198,_xlpm.muafiyet,_xlfn.XLOOKUP(_xlpm.oncekibakiye,A_bank[Bakiye Alt Sınır],A_bank[Vadesiz Bakiye],,-1),_xlpm.gun,$I199,_xlpm.faizorani,IF(_xlpm.gun&lt;=90,_xlfn.XLOOKUP(_xlpm.oncekibakiye,A_bank[Bakiye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320912.72039924981</v>
      </c>
      <c r="K199" s="6">
        <f>_xlfn.LET(_xlpm.oncekibakiye,K198,_xlpm.muafiyet,_xlfn.XLOOKUP(_xlpm.oncekibakiye,B_bank[Bakiye Alt Sınır],B_bank[Vadesiz Bakiye],,-1),_xlpm.gun,$I199,_xlpm.faizorani,IF(_xlpm.gun&lt;=90,_xlfn.XLOOKUP(_xlpm.oncekibakiye,B_bank[Bakiye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316515.74918364809</v>
      </c>
      <c r="L199" s="6">
        <f>_xlfn.LET(_xlpm.oncekibakiye,L198,_xlpm.muafiyet,_xlfn.XLOOKUP(_xlpm.oncekibakiye,C_bank[Bakiye Alt Sınır],C_bank[Vadesiz Bakiye],,-1),_xlpm.gun,$I199,_xlpm.faizorani,IF(_xlpm.gun&lt;=90,_xlfn.XLOOKUP(_xlpm.oncekibakiye,C_bank[Bakiye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317651.10916005238</v>
      </c>
    </row>
    <row r="200" spans="9:12" x14ac:dyDescent="0.75">
      <c r="I200" s="18">
        <v>198</v>
      </c>
      <c r="J200" s="6">
        <f>_xlfn.LET(_xlpm.oncekibakiye,J199,_xlpm.muafiyet,_xlfn.XLOOKUP(_xlpm.oncekibakiye,A_bank[Bakiye Alt Sınır],A_bank[Vadesiz Bakiye],,-1),_xlpm.gun,$I200,_xlpm.faizorani,IF(_xlpm.gun&lt;=90,_xlfn.XLOOKUP(_xlpm.oncekibakiye,A_bank[Bakiye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321317.67493031675</v>
      </c>
      <c r="K200" s="6">
        <f>_xlfn.LET(_xlpm.oncekibakiye,K199,_xlpm.muafiyet,_xlfn.XLOOKUP(_xlpm.oncekibakiye,B_bank[Bakiye Alt Sınır],B_bank[Vadesiz Bakiye],,-1),_xlpm.gun,$I200,_xlpm.faizorani,IF(_xlpm.gun&lt;=90,_xlfn.XLOOKUP(_xlpm.oncekibakiye,B_bank[Bakiye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316891.47119459999</v>
      </c>
      <c r="L200" s="6">
        <f>_xlfn.LET(_xlpm.oncekibakiye,L199,_xlpm.muafiyet,_xlfn.XLOOKUP(_xlpm.oncekibakiye,C_bank[Bakiye Alt Sınır],C_bank[Vadesiz Bakiye],,-1),_xlpm.gun,$I200,_xlpm.faizorani,IF(_xlpm.gun&lt;=90,_xlfn.XLOOKUP(_xlpm.oncekibakiye,C_bank[Bakiye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318037.51215311285</v>
      </c>
    </row>
    <row r="201" spans="9:12" x14ac:dyDescent="0.75">
      <c r="I201" s="18">
        <v>199</v>
      </c>
      <c r="J201" s="6">
        <f>_xlfn.LET(_xlpm.oncekibakiye,J200,_xlpm.muafiyet,_xlfn.XLOOKUP(_xlpm.oncekibakiye,A_bank[Bakiye Alt Sınır],A_bank[Vadesiz Bakiye],,-1),_xlpm.gun,$I201,_xlpm.faizorani,IF(_xlpm.gun&lt;=90,_xlfn.XLOOKUP(_xlpm.oncekibakiye,A_bank[Bakiye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321723.18363888579</v>
      </c>
      <c r="K201" s="6">
        <f>_xlfn.LET(_xlpm.oncekibakiye,K200,_xlpm.muafiyet,_xlfn.XLOOKUP(_xlpm.oncekibakiye,B_bank[Bakiye Alt Sınır],B_bank[Vadesiz Bakiye],,-1),_xlpm.gun,$I201,_xlpm.faizorani,IF(_xlpm.gun&lt;=90,_xlfn.XLOOKUP(_xlpm.oncekibakiye,B_bank[Bakiye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317267.66929166164</v>
      </c>
      <c r="L201" s="6">
        <f>_xlfn.LET(_xlpm.oncekibakiye,L200,_xlpm.muafiyet,_xlfn.XLOOKUP(_xlpm.oncekibakiye,C_bank[Bakiye Alt Sınır],C_bank[Vadesiz Bakiye],,-1),_xlpm.gun,$I201,_xlpm.faizorani,IF(_xlpm.gun&lt;=90,_xlfn.XLOOKUP(_xlpm.oncekibakiye,C_bank[Bakiye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318424.38518159499</v>
      </c>
    </row>
    <row r="202" spans="9:12" x14ac:dyDescent="0.75">
      <c r="I202" s="18">
        <v>200</v>
      </c>
      <c r="J202" s="6">
        <f>_xlfn.LET(_xlpm.oncekibakiye,J201,_xlpm.muafiyet,_xlfn.XLOOKUP(_xlpm.oncekibakiye,A_bank[Bakiye Alt Sınır],A_bank[Vadesiz Bakiye],,-1),_xlpm.gun,$I202,_xlpm.faizorani,IF(_xlpm.gun&lt;=90,_xlfn.XLOOKUP(_xlpm.oncekibakiye,A_bank[Bakiye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322129.24728334503</v>
      </c>
      <c r="K202" s="6">
        <f>_xlfn.LET(_xlpm.oncekibakiye,K201,_xlpm.muafiyet,_xlfn.XLOOKUP(_xlpm.oncekibakiye,B_bank[Bakiye Alt Sınır],B_bank[Vadesiz Bakiye],,-1),_xlpm.gun,$I202,_xlpm.faizorani,IF(_xlpm.gun&lt;=90,_xlfn.XLOOKUP(_xlpm.oncekibakiye,B_bank[Bakiye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317644.34407809284</v>
      </c>
      <c r="L202" s="6">
        <f>_xlfn.LET(_xlpm.oncekibakiye,L201,_xlpm.muafiyet,_xlfn.XLOOKUP(_xlpm.oncekibakiye,C_bank[Bakiye Alt Sınır],C_bank[Vadesiz Bakiye],,-1),_xlpm.gun,$I202,_xlpm.faizorani,IF(_xlpm.gun&lt;=90,_xlfn.XLOOKUP(_xlpm.oncekibakiye,C_bank[Bakiye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318811.72881726793</v>
      </c>
    </row>
    <row r="203" spans="9:12" x14ac:dyDescent="0.75">
      <c r="I203" s="18">
        <v>201</v>
      </c>
      <c r="J203" s="6">
        <f>_xlfn.LET(_xlpm.oncekibakiye,J202,_xlpm.muafiyet,_xlfn.XLOOKUP(_xlpm.oncekibakiye,A_bank[Bakiye Alt Sınır],A_bank[Vadesiz Bakiye],,-1),_xlpm.gun,$I203,_xlpm.faizorani,IF(_xlpm.gun&lt;=90,_xlfn.XLOOKUP(_xlpm.oncekibakiye,A_bank[Bakiye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322535.86662312044</v>
      </c>
      <c r="K203" s="6">
        <f>_xlfn.LET(_xlpm.oncekibakiye,K202,_xlpm.muafiyet,_xlfn.XLOOKUP(_xlpm.oncekibakiye,B_bank[Bakiye Alt Sınır],B_bank[Vadesiz Bakiye],,-1),_xlpm.gun,$I203,_xlpm.faizorani,IF(_xlpm.gun&lt;=90,_xlfn.XLOOKUP(_xlpm.oncekibakiye,B_bank[Bakiye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318021.49615791783</v>
      </c>
      <c r="L203" s="6">
        <f>_xlfn.LET(_xlpm.oncekibakiye,L202,_xlpm.muafiyet,_xlfn.XLOOKUP(_xlpm.oncekibakiye,C_bank[Bakiye Alt Sınır],C_bank[Vadesiz Bakiye],,-1),_xlpm.gun,$I203,_xlpm.faizorani,IF(_xlpm.gun&lt;=90,_xlfn.XLOOKUP(_xlpm.oncekibakiye,C_bank[Bakiye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319199.54363259632</v>
      </c>
    </row>
    <row r="204" spans="9:12" x14ac:dyDescent="0.75">
      <c r="I204" s="18">
        <v>202</v>
      </c>
      <c r="J204" s="6">
        <f>_xlfn.LET(_xlpm.oncekibakiye,J203,_xlpm.muafiyet,_xlfn.XLOOKUP(_xlpm.oncekibakiye,A_bank[Bakiye Alt Sınır],A_bank[Vadesiz Bakiye],,-1),_xlpm.gun,$I204,_xlpm.faizorani,IF(_xlpm.gun&lt;=90,_xlfn.XLOOKUP(_xlpm.oncekibakiye,A_bank[Bakiye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322943.0424186773</v>
      </c>
      <c r="K204" s="6">
        <f>_xlfn.LET(_xlpm.oncekibakiye,K203,_xlpm.muafiyet,_xlfn.XLOOKUP(_xlpm.oncekibakiye,B_bank[Bakiye Alt Sınır],B_bank[Vadesiz Bakiye],,-1),_xlpm.gun,$I204,_xlpm.faizorani,IF(_xlpm.gun&lt;=90,_xlfn.XLOOKUP(_xlpm.oncekibakiye,B_bank[Bakiye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318399.12613592617</v>
      </c>
      <c r="L204" s="6">
        <f>_xlfn.LET(_xlpm.oncekibakiye,L203,_xlpm.muafiyet,_xlfn.XLOOKUP(_xlpm.oncekibakiye,C_bank[Bakiye Alt Sınır],C_bank[Vadesiz Bakiye],,-1),_xlpm.gun,$I204,_xlpm.faizorani,IF(_xlpm.gun&lt;=90,_xlfn.XLOOKUP(_xlpm.oncekibakiye,C_bank[Bakiye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319587.83020074118</v>
      </c>
    </row>
    <row r="205" spans="9:12" x14ac:dyDescent="0.75">
      <c r="I205" s="18">
        <v>203</v>
      </c>
      <c r="J205" s="6">
        <f>_xlfn.LET(_xlpm.oncekibakiye,J204,_xlpm.muafiyet,_xlfn.XLOOKUP(_xlpm.oncekibakiye,A_bank[Bakiye Alt Sınır],A_bank[Vadesiz Bakiye],,-1),_xlpm.gun,$I205,_xlpm.faizorani,IF(_xlpm.gun&lt;=90,_xlfn.XLOOKUP(_xlpm.oncekibakiye,A_bank[Bakiye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323350.77543152147</v>
      </c>
      <c r="K205" s="6">
        <f>_xlfn.LET(_xlpm.oncekibakiye,K204,_xlpm.muafiyet,_xlfn.XLOOKUP(_xlpm.oncekibakiye,B_bank[Bakiye Alt Sınır],B_bank[Vadesiz Bakiye],,-1),_xlpm.gun,$I205,_xlpm.faizorani,IF(_xlpm.gun&lt;=90,_xlfn.XLOOKUP(_xlpm.oncekibakiye,B_bank[Bakiye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318777.23461767373</v>
      </c>
      <c r="L205" s="6">
        <f>_xlfn.LET(_xlpm.oncekibakiye,L204,_xlpm.muafiyet,_xlfn.XLOOKUP(_xlpm.oncekibakiye,C_bank[Bakiye Alt Sınır],C_bank[Vadesiz Bakiye],,-1),_xlpm.gun,$I205,_xlpm.faizorani,IF(_xlpm.gun&lt;=90,_xlfn.XLOOKUP(_xlpm.oncekibakiye,C_bank[Bakiye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319976.58909556072</v>
      </c>
    </row>
    <row r="206" spans="9:12" x14ac:dyDescent="0.75">
      <c r="I206" s="18">
        <v>204</v>
      </c>
      <c r="J206" s="6">
        <f>_xlfn.LET(_xlpm.oncekibakiye,J205,_xlpm.muafiyet,_xlfn.XLOOKUP(_xlpm.oncekibakiye,A_bank[Bakiye Alt Sınır],A_bank[Vadesiz Bakiye],,-1),_xlpm.gun,$I206,_xlpm.faizorani,IF(_xlpm.gun&lt;=90,_xlfn.XLOOKUP(_xlpm.oncekibakiye,A_bank[Bakiye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323759.06642420107</v>
      </c>
      <c r="K206" s="6">
        <f>_xlfn.LET(_xlpm.oncekibakiye,K205,_xlpm.muafiyet,_xlfn.XLOOKUP(_xlpm.oncekibakiye,B_bank[Bakiye Alt Sınır],B_bank[Vadesiz Bakiye],,-1),_xlpm.gun,$I206,_xlpm.faizorani,IF(_xlpm.gun&lt;=90,_xlfn.XLOOKUP(_xlpm.oncekibakiye,B_bank[Bakiye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319155.82220948383</v>
      </c>
      <c r="L206" s="6">
        <f>_xlfn.LET(_xlpm.oncekibakiye,L205,_xlpm.muafiyet,_xlfn.XLOOKUP(_xlpm.oncekibakiye,C_bank[Bakiye Alt Sınır],C_bank[Vadesiz Bakiye],,-1),_xlpm.gun,$I206,_xlpm.faizorani,IF(_xlpm.gun&lt;=90,_xlfn.XLOOKUP(_xlpm.oncekibakiye,C_bank[Bakiye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320365.82089161122</v>
      </c>
    </row>
    <row r="207" spans="9:12" x14ac:dyDescent="0.75">
      <c r="I207" s="18">
        <v>205</v>
      </c>
      <c r="J207" s="6">
        <f>_xlfn.LET(_xlpm.oncekibakiye,J206,_xlpm.muafiyet,_xlfn.XLOOKUP(_xlpm.oncekibakiye,A_bank[Bakiye Alt Sınır],A_bank[Vadesiz Bakiye],,-1),_xlpm.gun,$I207,_xlpm.faizorani,IF(_xlpm.gun&lt;=90,_xlfn.XLOOKUP(_xlpm.oncekibakiye,A_bank[Bakiye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324167.91616030759</v>
      </c>
      <c r="K207" s="6">
        <f>_xlfn.LET(_xlpm.oncekibakiye,K206,_xlpm.muafiyet,_xlfn.XLOOKUP(_xlpm.oncekibakiye,B_bank[Bakiye Alt Sınır],B_bank[Vadesiz Bakiye],,-1),_xlpm.gun,$I207,_xlpm.faizorani,IF(_xlpm.gun&lt;=90,_xlfn.XLOOKUP(_xlpm.oncekibakiye,B_bank[Bakiye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319534.88951844792</v>
      </c>
      <c r="L207" s="6">
        <f>_xlfn.LET(_xlpm.oncekibakiye,L206,_xlpm.muafiyet,_xlfn.XLOOKUP(_xlpm.oncekibakiye,C_bank[Bakiye Alt Sınır],C_bank[Vadesiz Bakiye],,-1),_xlpm.gun,$I207,_xlpm.faizorani,IF(_xlpm.gun&lt;=90,_xlfn.XLOOKUP(_xlpm.oncekibakiye,C_bank[Bakiye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320755.52616414789</v>
      </c>
    </row>
    <row r="208" spans="9:12" x14ac:dyDescent="0.75">
      <c r="I208" s="18">
        <v>206</v>
      </c>
      <c r="J208" s="6">
        <f>_xlfn.LET(_xlpm.oncekibakiye,J207,_xlpm.muafiyet,_xlfn.XLOOKUP(_xlpm.oncekibakiye,A_bank[Bakiye Alt Sınır],A_bank[Vadesiz Bakiye],,-1),_xlpm.gun,$I208,_xlpm.faizorani,IF(_xlpm.gun&lt;=90,_xlfn.XLOOKUP(_xlpm.oncekibakiye,A_bank[Bakiye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324577.32540447765</v>
      </c>
      <c r="K208" s="6">
        <f>_xlfn.LET(_xlpm.oncekibakiye,K207,_xlpm.muafiyet,_xlfn.XLOOKUP(_xlpm.oncekibakiye,B_bank[Bakiye Alt Sınır],B_bank[Vadesiz Bakiye],,-1),_xlpm.gun,$I208,_xlpm.faizorani,IF(_xlpm.gun&lt;=90,_xlfn.XLOOKUP(_xlpm.oncekibakiye,B_bank[Bakiye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319914.43715242675</v>
      </c>
      <c r="L208" s="6">
        <f>_xlfn.LET(_xlpm.oncekibakiye,L207,_xlpm.muafiyet,_xlfn.XLOOKUP(_xlpm.oncekibakiye,C_bank[Bakiye Alt Sınır],C_bank[Vadesiz Bakiye],,-1),_xlpm.gun,$I208,_xlpm.faizorani,IF(_xlpm.gun&lt;=90,_xlfn.XLOOKUP(_xlpm.oncekibakiye,C_bank[Bakiye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321145.70548912563</v>
      </c>
    </row>
    <row r="209" spans="9:12" x14ac:dyDescent="0.75">
      <c r="I209" s="18">
        <v>207</v>
      </c>
      <c r="J209" s="6">
        <f>_xlfn.LET(_xlpm.oncekibakiye,J208,_xlpm.muafiyet,_xlfn.XLOOKUP(_xlpm.oncekibakiye,A_bank[Bakiye Alt Sınır],A_bank[Vadesiz Bakiye],,-1),_xlpm.gun,$I209,_xlpm.faizorani,IF(_xlpm.gun&lt;=90,_xlfn.XLOOKUP(_xlpm.oncekibakiye,A_bank[Bakiye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324987.29492239421</v>
      </c>
      <c r="K209" s="6">
        <f>_xlfn.LET(_xlpm.oncekibakiye,K208,_xlpm.muafiyet,_xlfn.XLOOKUP(_xlpm.oncekibakiye,B_bank[Bakiye Alt Sınır],B_bank[Vadesiz Bakiye],,-1),_xlpm.gun,$I209,_xlpm.faizorani,IF(_xlpm.gun&lt;=90,_xlfn.XLOOKUP(_xlpm.oncekibakiye,B_bank[Bakiye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320294.46572005138</v>
      </c>
      <c r="L209" s="6">
        <f>_xlfn.LET(_xlpm.oncekibakiye,L208,_xlpm.muafiyet,_xlfn.XLOOKUP(_xlpm.oncekibakiye,C_bank[Bakiye Alt Sınır],C_bank[Vadesiz Bakiye],,-1),_xlpm.gun,$I209,_xlpm.faizorani,IF(_xlpm.gun&lt;=90,_xlfn.XLOOKUP(_xlpm.oncekibakiye,C_bank[Bakiye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321536.35944320005</v>
      </c>
    </row>
    <row r="210" spans="9:12" x14ac:dyDescent="0.75">
      <c r="I210" s="18">
        <v>208</v>
      </c>
      <c r="J210" s="6">
        <f>_xlfn.LET(_xlpm.oncekibakiye,J209,_xlpm.muafiyet,_xlfn.XLOOKUP(_xlpm.oncekibakiye,A_bank[Bakiye Alt Sınır],A_bank[Vadesiz Bakiye],,-1),_xlpm.gun,$I210,_xlpm.faizorani,IF(_xlpm.gun&lt;=90,_xlfn.XLOOKUP(_xlpm.oncekibakiye,A_bank[Bakiye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325397.82548078801</v>
      </c>
      <c r="K210" s="6">
        <f>_xlfn.LET(_xlpm.oncekibakiye,K209,_xlpm.muafiyet,_xlfn.XLOOKUP(_xlpm.oncekibakiye,B_bank[Bakiye Alt Sınır],B_bank[Vadesiz Bakiye],,-1),_xlpm.gun,$I210,_xlpm.faizorani,IF(_xlpm.gun&lt;=90,_xlfn.XLOOKUP(_xlpm.oncekibakiye,B_bank[Bakiye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320674.97583072406</v>
      </c>
      <c r="L210" s="6">
        <f>_xlfn.LET(_xlpm.oncekibakiye,L209,_xlpm.muafiyet,_xlfn.XLOOKUP(_xlpm.oncekibakiye,C_bank[Bakiye Alt Sınır],C_bank[Vadesiz Bakiye],,-1),_xlpm.gun,$I210,_xlpm.faizorani,IF(_xlpm.gun&lt;=90,_xlfn.XLOOKUP(_xlpm.oncekibakiye,C_bank[Bakiye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321927.48860372824</v>
      </c>
    </row>
    <row r="211" spans="9:12" x14ac:dyDescent="0.75">
      <c r="I211" s="18">
        <v>209</v>
      </c>
      <c r="J211" s="6">
        <f>_xlfn.LET(_xlpm.oncekibakiye,J210,_xlpm.muafiyet,_xlfn.XLOOKUP(_xlpm.oncekibakiye,A_bank[Bakiye Alt Sınır],A_bank[Vadesiz Bakiye],,-1),_xlpm.gun,$I211,_xlpm.faizorani,IF(_xlpm.gun&lt;=90,_xlfn.XLOOKUP(_xlpm.oncekibakiye,A_bank[Bakiye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325808.91784743912</v>
      </c>
      <c r="K211" s="6">
        <f>_xlfn.LET(_xlpm.oncekibakiye,K210,_xlpm.muafiyet,_xlfn.XLOOKUP(_xlpm.oncekibakiye,B_bank[Bakiye Alt Sınır],B_bank[Vadesiz Bakiye],,-1),_xlpm.gun,$I211,_xlpm.faizorani,IF(_xlpm.gun&lt;=90,_xlfn.XLOOKUP(_xlpm.oncekibakiye,B_bank[Bakiye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321055.96809461917</v>
      </c>
      <c r="L211" s="6">
        <f>_xlfn.LET(_xlpm.oncekibakiye,L210,_xlpm.muafiyet,_xlfn.XLOOKUP(_xlpm.oncekibakiye,C_bank[Bakiye Alt Sınır],C_bank[Vadesiz Bakiye],,-1),_xlpm.gun,$I211,_xlpm.faizorani,IF(_xlpm.gun&lt;=90,_xlfn.XLOOKUP(_xlpm.oncekibakiye,C_bank[Bakiye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322319.09354876948</v>
      </c>
    </row>
    <row r="212" spans="9:12" x14ac:dyDescent="0.75">
      <c r="I212" s="18">
        <v>210</v>
      </c>
      <c r="J212" s="6">
        <f>_xlfn.LET(_xlpm.oncekibakiye,J211,_xlpm.muafiyet,_xlfn.XLOOKUP(_xlpm.oncekibakiye,A_bank[Bakiye Alt Sınır],A_bank[Vadesiz Bakiye],,-1),_xlpm.gun,$I212,_xlpm.faizorani,IF(_xlpm.gun&lt;=90,_xlfn.XLOOKUP(_xlpm.oncekibakiye,A_bank[Bakiye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326220.5727911783</v>
      </c>
      <c r="K212" s="6">
        <f>_xlfn.LET(_xlpm.oncekibakiye,K211,_xlpm.muafiyet,_xlfn.XLOOKUP(_xlpm.oncekibakiye,B_bank[Bakiye Alt Sınır],B_bank[Vadesiz Bakiye],,-1),_xlpm.gun,$I212,_xlpm.faizorani,IF(_xlpm.gun&lt;=90,_xlfn.XLOOKUP(_xlpm.oncekibakiye,B_bank[Bakiye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321437.44312268426</v>
      </c>
      <c r="L212" s="6">
        <f>_xlfn.LET(_xlpm.oncekibakiye,L211,_xlpm.muafiyet,_xlfn.XLOOKUP(_xlpm.oncekibakiye,C_bank[Bakiye Alt Sınır],C_bank[Vadesiz Bakiye],,-1),_xlpm.gun,$I212,_xlpm.faizorani,IF(_xlpm.gun&lt;=90,_xlfn.XLOOKUP(_xlpm.oncekibakiye,C_bank[Bakiye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322711.17485708633</v>
      </c>
    </row>
    <row r="213" spans="9:12" x14ac:dyDescent="0.75">
      <c r="I213" s="18">
        <v>211</v>
      </c>
      <c r="J213" s="6">
        <f>_xlfn.LET(_xlpm.oncekibakiye,J212,_xlpm.muafiyet,_xlfn.XLOOKUP(_xlpm.oncekibakiye,A_bank[Bakiye Alt Sınır],A_bank[Vadesiz Bakiye],,-1),_xlpm.gun,$I213,_xlpm.faizorani,IF(_xlpm.gun&lt;=90,_xlfn.XLOOKUP(_xlpm.oncekibakiye,A_bank[Bakiye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326632.79108188843</v>
      </c>
      <c r="K213" s="6">
        <f>_xlfn.LET(_xlpm.oncekibakiye,K212,_xlpm.muafiyet,_xlfn.XLOOKUP(_xlpm.oncekibakiye,B_bank[Bakiye Alt Sınır],B_bank[Vadesiz Bakiye],,-1),_xlpm.gun,$I213,_xlpm.faizorani,IF(_xlpm.gun&lt;=90,_xlfn.XLOOKUP(_xlpm.oncekibakiye,B_bank[Bakiye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321819.4015266411</v>
      </c>
      <c r="L213" s="6">
        <f>_xlfn.LET(_xlpm.oncekibakiye,L212,_xlpm.muafiyet,_xlfn.XLOOKUP(_xlpm.oncekibakiye,C_bank[Bakiye Alt Sınır],C_bank[Vadesiz Bakiye],,-1),_xlpm.gun,$I213,_xlpm.faizorani,IF(_xlpm.gun&lt;=90,_xlfn.XLOOKUP(_xlpm.oncekibakiye,C_bank[Bakiye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323103.73310814536</v>
      </c>
    </row>
    <row r="214" spans="9:12" x14ac:dyDescent="0.75">
      <c r="I214" s="18">
        <v>212</v>
      </c>
      <c r="J214" s="6">
        <f>_xlfn.LET(_xlpm.oncekibakiye,J213,_xlpm.muafiyet,_xlfn.XLOOKUP(_xlpm.oncekibakiye,A_bank[Bakiye Alt Sınır],A_bank[Vadesiz Bakiye],,-1),_xlpm.gun,$I214,_xlpm.faizorani,IF(_xlpm.gun&lt;=90,_xlfn.XLOOKUP(_xlpm.oncekibakiye,A_bank[Bakiye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327045.57349050598</v>
      </c>
      <c r="K214" s="6">
        <f>_xlfn.LET(_xlpm.oncekibakiye,K213,_xlpm.muafiyet,_xlfn.XLOOKUP(_xlpm.oncekibakiye,B_bank[Bakiye Alt Sınır],B_bank[Vadesiz Bakiye],,-1),_xlpm.gun,$I214,_xlpm.faizorani,IF(_xlpm.gun&lt;=90,_xlfn.XLOOKUP(_xlpm.oncekibakiye,B_bank[Bakiye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322201.8439189865</v>
      </c>
      <c r="L214" s="6">
        <f>_xlfn.LET(_xlpm.oncekibakiye,L213,_xlpm.muafiyet,_xlfn.XLOOKUP(_xlpm.oncekibakiye,C_bank[Bakiye Alt Sınır],C_bank[Vadesiz Bakiye],,-1),_xlpm.gun,$I214,_xlpm.faizorani,IF(_xlpm.gun&lt;=90,_xlfn.XLOOKUP(_xlpm.oncekibakiye,C_bank[Bakiye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323496.76888211799</v>
      </c>
    </row>
    <row r="215" spans="9:12" x14ac:dyDescent="0.75">
      <c r="I215" s="18">
        <v>213</v>
      </c>
      <c r="J215" s="6">
        <f>_xlfn.LET(_xlpm.oncekibakiye,J214,_xlpm.muafiyet,_xlfn.XLOOKUP(_xlpm.oncekibakiye,A_bank[Bakiye Alt Sınır],A_bank[Vadesiz Bakiye],,-1),_xlpm.gun,$I215,_xlpm.faizorani,IF(_xlpm.gun&lt;=90,_xlfn.XLOOKUP(_xlpm.oncekibakiye,A_bank[Bakiye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327458.92078902246</v>
      </c>
      <c r="K215" s="6">
        <f>_xlfn.LET(_xlpm.oncekibakiye,K214,_xlpm.muafiyet,_xlfn.XLOOKUP(_xlpm.oncekibakiye,B_bank[Bakiye Alt Sınır],B_bank[Vadesiz Bakiye],,-1),_xlpm.gun,$I215,_xlpm.faizorani,IF(_xlpm.gun&lt;=90,_xlfn.XLOOKUP(_xlpm.oncekibakiye,B_bank[Bakiye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322584.77091299341</v>
      </c>
      <c r="L215" s="6">
        <f>_xlfn.LET(_xlpm.oncekibakiye,L214,_xlpm.muafiyet,_xlfn.XLOOKUP(_xlpm.oncekibakiye,C_bank[Bakiye Alt Sınır],C_bank[Vadesiz Bakiye],,-1),_xlpm.gun,$I215,_xlpm.faizorani,IF(_xlpm.gun&lt;=90,_xlfn.XLOOKUP(_xlpm.oncekibakiye,C_bank[Bakiye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323890.28275988146</v>
      </c>
    </row>
    <row r="216" spans="9:12" x14ac:dyDescent="0.75">
      <c r="I216" s="18">
        <v>214</v>
      </c>
      <c r="J216" s="6">
        <f>_xlfn.LET(_xlpm.oncekibakiye,J215,_xlpm.muafiyet,_xlfn.XLOOKUP(_xlpm.oncekibakiye,A_bank[Bakiye Alt Sınır],A_bank[Vadesiz Bakiye],,-1),_xlpm.gun,$I216,_xlpm.faizorani,IF(_xlpm.gun&lt;=90,_xlfn.XLOOKUP(_xlpm.oncekibakiye,A_bank[Bakiye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327872.83375048579</v>
      </c>
      <c r="K216" s="6">
        <f>_xlfn.LET(_xlpm.oncekibakiye,K215,_xlpm.muafiyet,_xlfn.XLOOKUP(_xlpm.oncekibakiye,B_bank[Bakiye Alt Sınır],B_bank[Vadesiz Bakiye],,-1),_xlpm.gun,$I216,_xlpm.faizorani,IF(_xlpm.gun&lt;=90,_xlfn.XLOOKUP(_xlpm.oncekibakiye,B_bank[Bakiye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322968.18312271195</v>
      </c>
      <c r="L216" s="6">
        <f>_xlfn.LET(_xlpm.oncekibakiye,L215,_xlpm.muafiyet,_xlfn.XLOOKUP(_xlpm.oncekibakiye,C_bank[Bakiye Alt Sınır],C_bank[Vadesiz Bakiye],,-1),_xlpm.gun,$I216,_xlpm.faizorani,IF(_xlpm.gun&lt;=90,_xlfn.XLOOKUP(_xlpm.oncekibakiye,C_bank[Bakiye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324284.27532301954</v>
      </c>
    </row>
    <row r="217" spans="9:12" x14ac:dyDescent="0.75">
      <c r="I217" s="18">
        <v>215</v>
      </c>
      <c r="J217" s="6">
        <f>_xlfn.LET(_xlpm.oncekibakiye,J216,_xlpm.muafiyet,_xlfn.XLOOKUP(_xlpm.oncekibakiye,A_bank[Bakiye Alt Sınır],A_bank[Vadesiz Bakiye],,-1),_xlpm.gun,$I217,_xlpm.faizorani,IF(_xlpm.gun&lt;=90,_xlfn.XLOOKUP(_xlpm.oncekibakiye,A_bank[Bakiye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328287.31314900186</v>
      </c>
      <c r="K217" s="6">
        <f>_xlfn.LET(_xlpm.oncekibakiye,K216,_xlpm.muafiyet,_xlfn.XLOOKUP(_xlpm.oncekibakiye,B_bank[Bakiye Alt Sınır],B_bank[Vadesiz Bakiye],,-1),_xlpm.gun,$I217,_xlpm.faizorani,IF(_xlpm.gun&lt;=90,_xlfn.XLOOKUP(_xlpm.oncekibakiye,B_bank[Bakiye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323352.08116297016</v>
      </c>
      <c r="L217" s="6">
        <f>_xlfn.LET(_xlpm.oncekibakiye,L216,_xlpm.muafiyet,_xlfn.XLOOKUP(_xlpm.oncekibakiye,C_bank[Bakiye Alt Sınır],C_bank[Vadesiz Bakiye],,-1),_xlpm.gun,$I217,_xlpm.faizorani,IF(_xlpm.gun&lt;=90,_xlfn.XLOOKUP(_xlpm.oncekibakiye,C_bank[Bakiye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324678.74715382344</v>
      </c>
    </row>
    <row r="218" spans="9:12" x14ac:dyDescent="0.75">
      <c r="I218" s="18">
        <v>216</v>
      </c>
      <c r="J218" s="6">
        <f>_xlfn.LET(_xlpm.oncekibakiye,J217,_xlpm.muafiyet,_xlfn.XLOOKUP(_xlpm.oncekibakiye,A_bank[Bakiye Alt Sınır],A_bank[Vadesiz Bakiye],,-1),_xlpm.gun,$I218,_xlpm.faizorani,IF(_xlpm.gun&lt;=90,_xlfn.XLOOKUP(_xlpm.oncekibakiye,A_bank[Bakiye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328702.35975973587</v>
      </c>
      <c r="K218" s="6">
        <f>_xlfn.LET(_xlpm.oncekibakiye,K217,_xlpm.muafiyet,_xlfn.XLOOKUP(_xlpm.oncekibakiye,B_bank[Bakiye Alt Sınır],B_bank[Vadesiz Bakiye],,-1),_xlpm.gun,$I218,_xlpm.faizorani,IF(_xlpm.gun&lt;=90,_xlfn.XLOOKUP(_xlpm.oncekibakiye,B_bank[Bakiye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323736.46564937528</v>
      </c>
      <c r="L218" s="6">
        <f>_xlfn.LET(_xlpm.oncekibakiye,L217,_xlpm.muafiyet,_xlfn.XLOOKUP(_xlpm.oncekibakiye,C_bank[Bakiye Alt Sınır],C_bank[Vadesiz Bakiye],,-1),_xlpm.gun,$I218,_xlpm.faizorani,IF(_xlpm.gun&lt;=90,_xlfn.XLOOKUP(_xlpm.oncekibakiye,C_bank[Bakiye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325073.69883529277</v>
      </c>
    </row>
    <row r="219" spans="9:12" x14ac:dyDescent="0.75">
      <c r="I219" s="18">
        <v>217</v>
      </c>
      <c r="J219" s="6">
        <f>_xlfn.LET(_xlpm.oncekibakiye,J218,_xlpm.muafiyet,_xlfn.XLOOKUP(_xlpm.oncekibakiye,A_bank[Bakiye Alt Sınır],A_bank[Vadesiz Bakiye],,-1),_xlpm.gun,$I219,_xlpm.faizorani,IF(_xlpm.gun&lt;=90,_xlfn.XLOOKUP(_xlpm.oncekibakiye,A_bank[Bakiye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329117.9743589139</v>
      </c>
      <c r="K219" s="6">
        <f>_xlfn.LET(_xlpm.oncekibakiye,K218,_xlpm.muafiyet,_xlfn.XLOOKUP(_xlpm.oncekibakiye,B_bank[Bakiye Alt Sınır],B_bank[Vadesiz Bakiye],,-1),_xlpm.gun,$I219,_xlpm.faizorani,IF(_xlpm.gun&lt;=90,_xlfn.XLOOKUP(_xlpm.oncekibakiye,B_bank[Bakiye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324121.33719831455</v>
      </c>
      <c r="L219" s="6">
        <f>_xlfn.LET(_xlpm.oncekibakiye,L218,_xlpm.muafiyet,_xlfn.XLOOKUP(_xlpm.oncekibakiye,C_bank[Bakiye Alt Sınır],C_bank[Vadesiz Bakiye],,-1),_xlpm.gun,$I219,_xlpm.faizorani,IF(_xlpm.gun&lt;=90,_xlfn.XLOOKUP(_xlpm.oncekibakiye,C_bank[Bakiye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325469.13095113623</v>
      </c>
    </row>
    <row r="220" spans="9:12" x14ac:dyDescent="0.75">
      <c r="I220" s="18">
        <v>218</v>
      </c>
      <c r="J220" s="6">
        <f>_xlfn.LET(_xlpm.oncekibakiye,J219,_xlpm.muafiyet,_xlfn.XLOOKUP(_xlpm.oncekibakiye,A_bank[Bakiye Alt Sınır],A_bank[Vadesiz Bakiye],,-1),_xlpm.gun,$I220,_xlpm.faizorani,IF(_xlpm.gun&lt;=90,_xlfn.XLOOKUP(_xlpm.oncekibakiye,A_bank[Bakiye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329534.15772382426</v>
      </c>
      <c r="K220" s="6">
        <f>_xlfn.LET(_xlpm.oncekibakiye,K219,_xlpm.muafiyet,_xlfn.XLOOKUP(_xlpm.oncekibakiye,B_bank[Bakiye Alt Sınır],B_bank[Vadesiz Bakiye],,-1),_xlpm.gun,$I220,_xlpm.faizorani,IF(_xlpm.gun&lt;=90,_xlfn.XLOOKUP(_xlpm.oncekibakiye,B_bank[Bakiye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324506.69642695627</v>
      </c>
      <c r="L220" s="6">
        <f>_xlfn.LET(_xlpm.oncekibakiye,L219,_xlpm.muafiyet,_xlfn.XLOOKUP(_xlpm.oncekibakiye,C_bank[Bakiye Alt Sınır],C_bank[Vadesiz Bakiye],,-1),_xlpm.gun,$I220,_xlpm.faizorani,IF(_xlpm.gun&lt;=90,_xlfn.XLOOKUP(_xlpm.oncekibakiye,C_bank[Bakiye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325865.04408577271</v>
      </c>
    </row>
    <row r="221" spans="9:12" x14ac:dyDescent="0.75">
      <c r="I221" s="18">
        <v>219</v>
      </c>
      <c r="J221" s="6">
        <f>_xlfn.LET(_xlpm.oncekibakiye,J220,_xlpm.muafiyet,_xlfn.XLOOKUP(_xlpm.oncekibakiye,A_bank[Bakiye Alt Sınır],A_bank[Vadesiz Bakiye],,-1),_xlpm.gun,$I221,_xlpm.faizorani,IF(_xlpm.gun&lt;=90,_xlfn.XLOOKUP(_xlpm.oncekibakiye,A_bank[Bakiye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329950.91063281894</v>
      </c>
      <c r="K221" s="6">
        <f>_xlfn.LET(_xlpm.oncekibakiye,K220,_xlpm.muafiyet,_xlfn.XLOOKUP(_xlpm.oncekibakiye,B_bank[Bakiye Alt Sınır],B_bank[Vadesiz Bakiye],,-1),_xlpm.gun,$I221,_xlpm.faizorani,IF(_xlpm.gun&lt;=90,_xlfn.XLOOKUP(_xlpm.oncekibakiye,B_bank[Bakiye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324892.54395325069</v>
      </c>
      <c r="L221" s="6">
        <f>_xlfn.LET(_xlpm.oncekibakiye,L220,_xlpm.muafiyet,_xlfn.XLOOKUP(_xlpm.oncekibakiye,C_bank[Bakiye Alt Sınır],C_bank[Vadesiz Bakiye],,-1),_xlpm.gun,$I221,_xlpm.faizorani,IF(_xlpm.gun&lt;=90,_xlfn.XLOOKUP(_xlpm.oncekibakiye,C_bank[Bakiye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326261.43882433185</v>
      </c>
    </row>
    <row r="222" spans="9:12" x14ac:dyDescent="0.75">
      <c r="I222" s="18">
        <v>220</v>
      </c>
      <c r="J222" s="6">
        <f>_xlfn.LET(_xlpm.oncekibakiye,J221,_xlpm.muafiyet,_xlfn.XLOOKUP(_xlpm.oncekibakiye,A_bank[Bakiye Alt Sınır],A_bank[Vadesiz Bakiye],,-1),_xlpm.gun,$I222,_xlpm.faizorani,IF(_xlpm.gun&lt;=90,_xlfn.XLOOKUP(_xlpm.oncekibakiye,A_bank[Bakiye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330368.23386531509</v>
      </c>
      <c r="K222" s="6">
        <f>_xlfn.LET(_xlpm.oncekibakiye,K221,_xlpm.muafiyet,_xlfn.XLOOKUP(_xlpm.oncekibakiye,B_bank[Bakiye Alt Sınır],B_bank[Vadesiz Bakiye],,-1),_xlpm.gun,$I222,_xlpm.faizorani,IF(_xlpm.gun&lt;=90,_xlfn.XLOOKUP(_xlpm.oncekibakiye,B_bank[Bakiye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325278.88039593119</v>
      </c>
      <c r="L222" s="6">
        <f>_xlfn.LET(_xlpm.oncekibakiye,L221,_xlpm.muafiyet,_xlfn.XLOOKUP(_xlpm.oncekibakiye,C_bank[Bakiye Alt Sınır],C_bank[Vadesiz Bakiye],,-1),_xlpm.gun,$I222,_xlpm.faizorani,IF(_xlpm.gun&lt;=90,_xlfn.XLOOKUP(_xlpm.oncekibakiye,C_bank[Bakiye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326658.31575265515</v>
      </c>
    </row>
    <row r="223" spans="9:12" x14ac:dyDescent="0.75">
      <c r="I223" s="18">
        <v>221</v>
      </c>
      <c r="J223" s="6">
        <f>_xlfn.LET(_xlpm.oncekibakiye,J222,_xlpm.muafiyet,_xlfn.XLOOKUP(_xlpm.oncekibakiye,A_bank[Bakiye Alt Sınır],A_bank[Vadesiz Bakiye],,-1),_xlpm.gun,$I223,_xlpm.faizorani,IF(_xlpm.gun&lt;=90,_xlfn.XLOOKUP(_xlpm.oncekibakiye,A_bank[Bakiye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330786.12820179656</v>
      </c>
      <c r="K223" s="6">
        <f>_xlfn.LET(_xlpm.oncekibakiye,K222,_xlpm.muafiyet,_xlfn.XLOOKUP(_xlpm.oncekibakiye,B_bank[Bakiye Alt Sınır],B_bank[Vadesiz Bakiye],,-1),_xlpm.gun,$I223,_xlpm.faizorani,IF(_xlpm.gun&lt;=90,_xlfn.XLOOKUP(_xlpm.oncekibakiye,B_bank[Bakiye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325665.70637451508</v>
      </c>
      <c r="L223" s="6">
        <f>_xlfn.LET(_xlpm.oncekibakiye,L222,_xlpm.muafiyet,_xlfn.XLOOKUP(_xlpm.oncekibakiye,C_bank[Bakiye Alt Sınır],C_bank[Vadesiz Bakiye],,-1),_xlpm.gun,$I223,_xlpm.faizorani,IF(_xlpm.gun&lt;=90,_xlfn.XLOOKUP(_xlpm.oncekibakiye,C_bank[Bakiye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327055.67545729672</v>
      </c>
    </row>
    <row r="224" spans="9:12" x14ac:dyDescent="0.75">
      <c r="I224" s="18">
        <v>222</v>
      </c>
      <c r="J224" s="6">
        <f>_xlfn.LET(_xlpm.oncekibakiye,J223,_xlpm.muafiyet,_xlfn.XLOOKUP(_xlpm.oncekibakiye,A_bank[Bakiye Alt Sınır],A_bank[Vadesiz Bakiye],,-1),_xlpm.gun,$I224,_xlpm.faizorani,IF(_xlpm.gun&lt;=90,_xlfn.XLOOKUP(_xlpm.oncekibakiye,A_bank[Bakiye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331204.5944238152</v>
      </c>
      <c r="K224" s="6">
        <f>_xlfn.LET(_xlpm.oncekibakiye,K223,_xlpm.muafiyet,_xlfn.XLOOKUP(_xlpm.oncekibakiye,B_bank[Bakiye Alt Sınır],B_bank[Vadesiz Bakiye],,-1),_xlpm.gun,$I224,_xlpm.faizorani,IF(_xlpm.gun&lt;=90,_xlfn.XLOOKUP(_xlpm.oncekibakiye,B_bank[Bakiye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326053.02250930469</v>
      </c>
      <c r="L224" s="6">
        <f>_xlfn.LET(_xlpm.oncekibakiye,L223,_xlpm.muafiyet,_xlfn.XLOOKUP(_xlpm.oncekibakiye,C_bank[Bakiye Alt Sınır],C_bank[Vadesiz Bakiye],,-1),_xlpm.gun,$I224,_xlpm.faizorani,IF(_xlpm.gun&lt;=90,_xlfn.XLOOKUP(_xlpm.oncekibakiye,C_bank[Bakiye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327453.51852552424</v>
      </c>
    </row>
    <row r="225" spans="9:12" x14ac:dyDescent="0.75">
      <c r="I225" s="18">
        <v>223</v>
      </c>
      <c r="J225" s="6">
        <f>_xlfn.LET(_xlpm.oncekibakiye,J224,_xlpm.muafiyet,_xlfn.XLOOKUP(_xlpm.oncekibakiye,A_bank[Bakiye Alt Sınır],A_bank[Vadesiz Bakiye],,-1),_xlpm.gun,$I225,_xlpm.faizorani,IF(_xlpm.gun&lt;=90,_xlfn.XLOOKUP(_xlpm.oncekibakiye,A_bank[Bakiye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331623.63331399247</v>
      </c>
      <c r="K225" s="6">
        <f>_xlfn.LET(_xlpm.oncekibakiye,K224,_xlpm.muafiyet,_xlfn.XLOOKUP(_xlpm.oncekibakiye,B_bank[Bakiye Alt Sınır],B_bank[Vadesiz Bakiye],,-1),_xlpm.gun,$I225,_xlpm.faizorani,IF(_xlpm.gun&lt;=90,_xlfn.XLOOKUP(_xlpm.oncekibakiye,B_bank[Bakiye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326440.82942138839</v>
      </c>
      <c r="L225" s="6">
        <f>_xlfn.LET(_xlpm.oncekibakiye,L224,_xlpm.muafiyet,_xlfn.XLOOKUP(_xlpm.oncekibakiye,C_bank[Bakiye Alt Sınır],C_bank[Vadesiz Bakiye],,-1),_xlpm.gun,$I225,_xlpm.faizorani,IF(_xlpm.gun&lt;=90,_xlfn.XLOOKUP(_xlpm.oncekibakiye,C_bank[Bakiye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327851.84554531967</v>
      </c>
    </row>
    <row r="226" spans="9:12" x14ac:dyDescent="0.75">
      <c r="I226" s="18">
        <v>224</v>
      </c>
      <c r="J226" s="6">
        <f>_xlfn.LET(_xlpm.oncekibakiye,J225,_xlpm.muafiyet,_xlfn.XLOOKUP(_xlpm.oncekibakiye,A_bank[Bakiye Alt Sınır],A_bank[Vadesiz Bakiye],,-1),_xlpm.gun,$I226,_xlpm.faizorani,IF(_xlpm.gun&lt;=90,_xlfn.XLOOKUP(_xlpm.oncekibakiye,A_bank[Bakiye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332043.24565602082</v>
      </c>
      <c r="K226" s="6">
        <f>_xlfn.LET(_xlpm.oncekibakiye,K225,_xlpm.muafiyet,_xlfn.XLOOKUP(_xlpm.oncekibakiye,B_bank[Bakiye Alt Sınır],B_bank[Vadesiz Bakiye],,-1),_xlpm.gun,$I226,_xlpm.faizorani,IF(_xlpm.gun&lt;=90,_xlfn.XLOOKUP(_xlpm.oncekibakiye,B_bank[Bakiye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326829.12773264153</v>
      </c>
      <c r="L226" s="6">
        <f>_xlfn.LET(_xlpm.oncekibakiye,L225,_xlpm.muafiyet,_xlfn.XLOOKUP(_xlpm.oncekibakiye,C_bank[Bakiye Alt Sınır],C_bank[Vadesiz Bakiye],,-1),_xlpm.gun,$I226,_xlpm.faizorani,IF(_xlpm.gun&lt;=90,_xlfn.XLOOKUP(_xlpm.oncekibakiye,C_bank[Bakiye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328250.65710538026</v>
      </c>
    </row>
    <row r="227" spans="9:12" x14ac:dyDescent="0.75">
      <c r="I227" s="18">
        <v>225</v>
      </c>
      <c r="J227" s="6">
        <f>_xlfn.LET(_xlpm.oncekibakiye,J226,_xlpm.muafiyet,_xlfn.XLOOKUP(_xlpm.oncekibakiye,A_bank[Bakiye Alt Sınır],A_bank[Vadesiz Bakiye],,-1),_xlpm.gun,$I227,_xlpm.faizorani,IF(_xlpm.gun&lt;=90,_xlfn.XLOOKUP(_xlpm.oncekibakiye,A_bank[Bakiye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332463.43223466515</v>
      </c>
      <c r="K227" s="6">
        <f>_xlfn.LET(_xlpm.oncekibakiye,K226,_xlpm.muafiyet,_xlfn.XLOOKUP(_xlpm.oncekibakiye,B_bank[Bakiye Alt Sınır],B_bank[Vadesiz Bakiye],,-1),_xlpm.gun,$I227,_xlpm.faizorani,IF(_xlpm.gun&lt;=90,_xlfn.XLOOKUP(_xlpm.oncekibakiye,B_bank[Bakiye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327217.9180657274</v>
      </c>
      <c r="L227" s="6">
        <f>_xlfn.LET(_xlpm.oncekibakiye,L226,_xlpm.muafiyet,_xlfn.XLOOKUP(_xlpm.oncekibakiye,C_bank[Bakiye Alt Sınır],C_bank[Vadesiz Bakiye],,-1),_xlpm.gun,$I227,_xlpm.faizorani,IF(_xlpm.gun&lt;=90,_xlfn.XLOOKUP(_xlpm.oncekibakiye,C_bank[Bakiye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328649.95379511942</v>
      </c>
    </row>
    <row r="228" spans="9:12" x14ac:dyDescent="0.75">
      <c r="I228" s="18">
        <v>226</v>
      </c>
      <c r="J228" s="6">
        <f>_xlfn.LET(_xlpm.oncekibakiye,J227,_xlpm.muafiyet,_xlfn.XLOOKUP(_xlpm.oncekibakiye,A_bank[Bakiye Alt Sınır],A_bank[Vadesiz Bakiye],,-1),_xlpm.gun,$I228,_xlpm.faizorani,IF(_xlpm.gun&lt;=90,_xlfn.XLOOKUP(_xlpm.oncekibakiye,A_bank[Bakiye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332884.19383576437</v>
      </c>
      <c r="K228" s="6">
        <f>_xlfn.LET(_xlpm.oncekibakiye,K227,_xlpm.muafiyet,_xlfn.XLOOKUP(_xlpm.oncekibakiye,B_bank[Bakiye Alt Sınır],B_bank[Vadesiz Bakiye],,-1),_xlpm.gun,$I228,_xlpm.faizorani,IF(_xlpm.gun&lt;=90,_xlfn.XLOOKUP(_xlpm.oncekibakiye,B_bank[Bakiye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327607.20104409836</v>
      </c>
      <c r="L228" s="6">
        <f>_xlfn.LET(_xlpm.oncekibakiye,L227,_xlpm.muafiyet,_xlfn.XLOOKUP(_xlpm.oncekibakiye,C_bank[Bakiye Alt Sınır],C_bank[Vadesiz Bakiye],,-1),_xlpm.gun,$I228,_xlpm.faizorani,IF(_xlpm.gun&lt;=90,_xlfn.XLOOKUP(_xlpm.oncekibakiye,C_bank[Bakiye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329049.73620466748</v>
      </c>
    </row>
    <row r="229" spans="9:12" x14ac:dyDescent="0.75">
      <c r="I229" s="18">
        <v>227</v>
      </c>
      <c r="J229" s="6">
        <f>_xlfn.LET(_xlpm.oncekibakiye,J228,_xlpm.muafiyet,_xlfn.XLOOKUP(_xlpm.oncekibakiye,A_bank[Bakiye Alt Sınır],A_bank[Vadesiz Bakiye],,-1),_xlpm.gun,$I229,_xlpm.faizorani,IF(_xlpm.gun&lt;=90,_xlfn.XLOOKUP(_xlpm.oncekibakiye,A_bank[Bakiye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333305.53124623274</v>
      </c>
      <c r="K229" s="6">
        <f>_xlfn.LET(_xlpm.oncekibakiye,K228,_xlpm.muafiyet,_xlfn.XLOOKUP(_xlpm.oncekibakiye,B_bank[Bakiye Alt Sınır],B_bank[Vadesiz Bakiye],,-1),_xlpm.gun,$I229,_xlpm.faizorani,IF(_xlpm.gun&lt;=90,_xlfn.XLOOKUP(_xlpm.oncekibakiye,B_bank[Bakiye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327996.97729199671</v>
      </c>
      <c r="L229" s="6">
        <f>_xlfn.LET(_xlpm.oncekibakiye,L228,_xlpm.muafiyet,_xlfn.XLOOKUP(_xlpm.oncekibakiye,C_bank[Bakiye Alt Sınır],C_bank[Vadesiz Bakiye],,-1),_xlpm.gun,$I229,_xlpm.faizorani,IF(_xlpm.gun&lt;=90,_xlfn.XLOOKUP(_xlpm.oncekibakiye,C_bank[Bakiye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329450.0049248726</v>
      </c>
    </row>
    <row r="230" spans="9:12" x14ac:dyDescent="0.75">
      <c r="I230" s="18">
        <v>228</v>
      </c>
      <c r="J230" s="6">
        <f>_xlfn.LET(_xlpm.oncekibakiye,J229,_xlpm.muafiyet,_xlfn.XLOOKUP(_xlpm.oncekibakiye,A_bank[Bakiye Alt Sınır],A_bank[Vadesiz Bakiye],,-1),_xlpm.gun,$I230,_xlpm.faizorani,IF(_xlpm.gun&lt;=90,_xlfn.XLOOKUP(_xlpm.oncekibakiye,A_bank[Bakiye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333727.44525406149</v>
      </c>
      <c r="K230" s="6">
        <f>_xlfn.LET(_xlpm.oncekibakiye,K229,_xlpm.muafiyet,_xlfn.XLOOKUP(_xlpm.oncekibakiye,B_bank[Bakiye Alt Sınır],B_bank[Vadesiz Bakiye],,-1),_xlpm.gun,$I230,_xlpm.faizorani,IF(_xlpm.gun&lt;=90,_xlfn.XLOOKUP(_xlpm.oncekibakiye,B_bank[Bakiye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328387.24743445573</v>
      </c>
      <c r="L230" s="6">
        <f>_xlfn.LET(_xlpm.oncekibakiye,L229,_xlpm.muafiyet,_xlfn.XLOOKUP(_xlpm.oncekibakiye,C_bank[Bakiye Alt Sınır],C_bank[Vadesiz Bakiye],,-1),_xlpm.gun,$I230,_xlpm.faizorani,IF(_xlpm.gun&lt;=90,_xlfn.XLOOKUP(_xlpm.oncekibakiye,C_bank[Bakiye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329850.76054730173</v>
      </c>
    </row>
    <row r="231" spans="9:12" x14ac:dyDescent="0.75">
      <c r="I231" s="18">
        <v>229</v>
      </c>
      <c r="J231" s="6">
        <f>_xlfn.LET(_xlpm.oncekibakiye,J230,_xlpm.muafiyet,_xlfn.XLOOKUP(_xlpm.oncekibakiye,A_bank[Bakiye Alt Sınır],A_bank[Vadesiz Bakiye],,-1),_xlpm.gun,$I231,_xlpm.faizorani,IF(_xlpm.gun&lt;=90,_xlfn.XLOOKUP(_xlpm.oncekibakiye,A_bank[Bakiye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334149.93664832012</v>
      </c>
      <c r="K231" s="6">
        <f>_xlfn.LET(_xlpm.oncekibakiye,K230,_xlpm.muafiyet,_xlfn.XLOOKUP(_xlpm.oncekibakiye,B_bank[Bakiye Alt Sınır],B_bank[Vadesiz Bakiye],,-1),_xlpm.gun,$I231,_xlpm.faizorani,IF(_xlpm.gun&lt;=90,_xlfn.XLOOKUP(_xlpm.oncekibakiye,B_bank[Bakiye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328778.01209730073</v>
      </c>
      <c r="L231" s="6">
        <f>_xlfn.LET(_xlpm.oncekibakiye,L230,_xlpm.muafiyet,_xlfn.XLOOKUP(_xlpm.oncekibakiye,C_bank[Bakiye Alt Sınır],C_bank[Vadesiz Bakiye],,-1),_xlpm.gun,$I231,_xlpm.faizorani,IF(_xlpm.gun&lt;=90,_xlfn.XLOOKUP(_xlpm.oncekibakiye,C_bank[Bakiye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330252.00366424146</v>
      </c>
    </row>
    <row r="232" spans="9:12" x14ac:dyDescent="0.75">
      <c r="I232" s="18">
        <v>230</v>
      </c>
      <c r="J232" s="6">
        <f>_xlfn.LET(_xlpm.oncekibakiye,J231,_xlpm.muafiyet,_xlfn.XLOOKUP(_xlpm.oncekibakiye,A_bank[Bakiye Alt Sınır],A_bank[Vadesiz Bakiye],,-1),_xlpm.gun,$I232,_xlpm.faizorani,IF(_xlpm.gun&lt;=90,_xlfn.XLOOKUP(_xlpm.oncekibakiye,A_bank[Bakiye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334573.00621915801</v>
      </c>
      <c r="K232" s="6">
        <f>_xlfn.LET(_xlpm.oncekibakiye,K231,_xlpm.muafiyet,_xlfn.XLOOKUP(_xlpm.oncekibakiye,B_bank[Bakiye Alt Sınır],B_bank[Vadesiz Bakiye],,-1),_xlpm.gun,$I232,_xlpm.faizorani,IF(_xlpm.gun&lt;=90,_xlfn.XLOOKUP(_xlpm.oncekibakiye,B_bank[Bakiye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329169.27190715005</v>
      </c>
      <c r="L232" s="6">
        <f>_xlfn.LET(_xlpm.oncekibakiye,L231,_xlpm.muafiyet,_xlfn.XLOOKUP(_xlpm.oncekibakiye,C_bank[Bakiye Alt Sınır],C_bank[Vadesiz Bakiye],,-1),_xlpm.gun,$I232,_xlpm.faizorani,IF(_xlpm.gun&lt;=90,_xlfn.XLOOKUP(_xlpm.oncekibakiye,C_bank[Bakiye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330653.73486869881</v>
      </c>
    </row>
    <row r="233" spans="9:12" x14ac:dyDescent="0.75">
      <c r="I233" s="18">
        <v>231</v>
      </c>
      <c r="J233" s="6">
        <f>_xlfn.LET(_xlpm.oncekibakiye,J232,_xlpm.muafiyet,_xlfn.XLOOKUP(_xlpm.oncekibakiye,A_bank[Bakiye Alt Sınır],A_bank[Vadesiz Bakiye],,-1),_xlpm.gun,$I233,_xlpm.faizorani,IF(_xlpm.gun&lt;=90,_xlfn.XLOOKUP(_xlpm.oncekibakiye,A_bank[Bakiye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334996.65475780587</v>
      </c>
      <c r="K233" s="6">
        <f>_xlfn.LET(_xlpm.oncekibakiye,K232,_xlpm.muafiyet,_xlfn.XLOOKUP(_xlpm.oncekibakiye,B_bank[Bakiye Alt Sınır],B_bank[Vadesiz Bakiye],,-1),_xlpm.gun,$I233,_xlpm.faizorani,IF(_xlpm.gun&lt;=90,_xlfn.XLOOKUP(_xlpm.oncekibakiye,B_bank[Bakiye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329561.02749141597</v>
      </c>
      <c r="L233" s="6">
        <f>_xlfn.LET(_xlpm.oncekibakiye,L232,_xlpm.muafiyet,_xlfn.XLOOKUP(_xlpm.oncekibakiye,C_bank[Bakiye Alt Sınır],C_bank[Vadesiz Bakiye],,-1),_xlpm.gun,$I233,_xlpm.faizorani,IF(_xlpm.gun&lt;=90,_xlfn.XLOOKUP(_xlpm.oncekibakiye,C_bank[Bakiye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331055.9547544021</v>
      </c>
    </row>
    <row r="234" spans="9:12" x14ac:dyDescent="0.75">
      <c r="I234" s="18">
        <v>232</v>
      </c>
      <c r="J234" s="6">
        <f>_xlfn.LET(_xlpm.oncekibakiye,J233,_xlpm.muafiyet,_xlfn.XLOOKUP(_xlpm.oncekibakiye,A_bank[Bakiye Alt Sınır],A_bank[Vadesiz Bakiye],,-1),_xlpm.gun,$I234,_xlpm.faizorani,IF(_xlpm.gun&lt;=90,_xlfn.XLOOKUP(_xlpm.oncekibakiye,A_bank[Bakiye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335420.88305657718</v>
      </c>
      <c r="K234" s="6">
        <f>_xlfn.LET(_xlpm.oncekibakiye,K233,_xlpm.muafiyet,_xlfn.XLOOKUP(_xlpm.oncekibakiye,B_bank[Bakiye Alt Sınır],B_bank[Vadesiz Bakiye],,-1),_xlpm.gun,$I234,_xlpm.faizorani,IF(_xlpm.gun&lt;=90,_xlfn.XLOOKUP(_xlpm.oncekibakiye,B_bank[Bakiye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329953.27947830578</v>
      </c>
      <c r="L234" s="6">
        <f>_xlfn.LET(_xlpm.oncekibakiye,L233,_xlpm.muafiyet,_xlfn.XLOOKUP(_xlpm.oncekibakiye,C_bank[Bakiye Alt Sınır],C_bank[Vadesiz Bakiye],,-1),_xlpm.gun,$I234,_xlpm.faizorani,IF(_xlpm.gun&lt;=90,_xlfn.XLOOKUP(_xlpm.oncekibakiye,C_bank[Bakiye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331458.66391580197</v>
      </c>
    </row>
    <row r="235" spans="9:12" x14ac:dyDescent="0.75">
      <c r="I235" s="18">
        <v>233</v>
      </c>
      <c r="J235" s="6">
        <f>_xlfn.LET(_xlpm.oncekibakiye,J234,_xlpm.muafiyet,_xlfn.XLOOKUP(_xlpm.oncekibakiye,A_bank[Bakiye Alt Sınır],A_bank[Vadesiz Bakiye],,-1),_xlpm.gun,$I235,_xlpm.faizorani,IF(_xlpm.gun&lt;=90,_xlfn.XLOOKUP(_xlpm.oncekibakiye,A_bank[Bakiye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335845.69190886966</v>
      </c>
      <c r="K235" s="6">
        <f>_xlfn.LET(_xlpm.oncekibakiye,K234,_xlpm.muafiyet,_xlfn.XLOOKUP(_xlpm.oncekibakiye,B_bank[Bakiye Alt Sınır],B_bank[Vadesiz Bakiye],,-1),_xlpm.gun,$I235,_xlpm.faizorani,IF(_xlpm.gun&lt;=90,_xlfn.XLOOKUP(_xlpm.oncekibakiye,B_bank[Bakiye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330346.02849682281</v>
      </c>
      <c r="L235" s="6">
        <f>_xlfn.LET(_xlpm.oncekibakiye,L234,_xlpm.muafiyet,_xlfn.XLOOKUP(_xlpm.oncekibakiye,C_bank[Bakiye Alt Sınır],C_bank[Vadesiz Bakiye],,-1),_xlpm.gun,$I235,_xlpm.faizorani,IF(_xlpm.gun&lt;=90,_xlfn.XLOOKUP(_xlpm.oncekibakiye,C_bank[Bakiye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331861.86294807214</v>
      </c>
    </row>
    <row r="236" spans="9:12" x14ac:dyDescent="0.75">
      <c r="I236" s="18">
        <v>234</v>
      </c>
      <c r="J236" s="6">
        <f>_xlfn.LET(_xlpm.oncekibakiye,J235,_xlpm.muafiyet,_xlfn.XLOOKUP(_xlpm.oncekibakiye,A_bank[Bakiye Alt Sınır],A_bank[Vadesiz Bakiye],,-1),_xlpm.gun,$I236,_xlpm.faizorani,IF(_xlpm.gun&lt;=90,_xlfn.XLOOKUP(_xlpm.oncekibakiye,A_bank[Bakiye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336271.08210916689</v>
      </c>
      <c r="K236" s="6">
        <f>_xlfn.LET(_xlpm.oncekibakiye,K235,_xlpm.muafiyet,_xlfn.XLOOKUP(_xlpm.oncekibakiye,B_bank[Bakiye Alt Sınır],B_bank[Vadesiz Bakiye],,-1),_xlpm.gun,$I236,_xlpm.faizorani,IF(_xlpm.gun&lt;=90,_xlfn.XLOOKUP(_xlpm.oncekibakiye,B_bank[Bakiye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330739.27517676743</v>
      </c>
      <c r="L236" s="6">
        <f>_xlfn.LET(_xlpm.oncekibakiye,L235,_xlpm.muafiyet,_xlfn.XLOOKUP(_xlpm.oncekibakiye,C_bank[Bakiye Alt Sınır],C_bank[Vadesiz Bakiye],,-1),_xlpm.gun,$I236,_xlpm.faizorani,IF(_xlpm.gun&lt;=90,_xlfn.XLOOKUP(_xlpm.oncekibakiye,C_bank[Bakiye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332265.55244711036</v>
      </c>
    </row>
    <row r="237" spans="9:12" x14ac:dyDescent="0.75">
      <c r="I237" s="18">
        <v>235</v>
      </c>
      <c r="J237" s="6">
        <f>_xlfn.LET(_xlpm.oncekibakiye,J236,_xlpm.muafiyet,_xlfn.XLOOKUP(_xlpm.oncekibakiye,A_bank[Bakiye Alt Sınır],A_bank[Vadesiz Bakiye],,-1),_xlpm.gun,$I237,_xlpm.faizorani,IF(_xlpm.gun&lt;=90,_xlfn.XLOOKUP(_xlpm.oncekibakiye,A_bank[Bakiye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336697.0544530396</v>
      </c>
      <c r="K237" s="6">
        <f>_xlfn.LET(_xlpm.oncekibakiye,K236,_xlpm.muafiyet,_xlfn.XLOOKUP(_xlpm.oncekibakiye,B_bank[Bakiye Alt Sınır],B_bank[Vadesiz Bakiye],,-1),_xlpm.gun,$I237,_xlpm.faizorani,IF(_xlpm.gun&lt;=90,_xlfn.XLOOKUP(_xlpm.oncekibakiye,B_bank[Bakiye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331133.020148738</v>
      </c>
      <c r="L237" s="6">
        <f>_xlfn.LET(_xlpm.oncekibakiye,L236,_xlpm.muafiyet,_xlfn.XLOOKUP(_xlpm.oncekibakiye,C_bank[Bakiye Alt Sınır],C_bank[Vadesiz Bakiye],,-1),_xlpm.gun,$I237,_xlpm.faizorani,IF(_xlpm.gun&lt;=90,_xlfn.XLOOKUP(_xlpm.oncekibakiye,C_bank[Bakiye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332669.7330095392</v>
      </c>
    </row>
    <row r="238" spans="9:12" x14ac:dyDescent="0.75">
      <c r="I238" s="18">
        <v>236</v>
      </c>
      <c r="J238" s="6">
        <f>_xlfn.LET(_xlpm.oncekibakiye,J237,_xlpm.muafiyet,_xlfn.XLOOKUP(_xlpm.oncekibakiye,A_bank[Bakiye Alt Sınır],A_bank[Vadesiz Bakiye],,-1),_xlpm.gun,$I238,_xlpm.faizorani,IF(_xlpm.gun&lt;=90,_xlfn.XLOOKUP(_xlpm.oncekibakiye,A_bank[Bakiye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337123.60973714723</v>
      </c>
      <c r="K238" s="6">
        <f>_xlfn.LET(_xlpm.oncekibakiye,K237,_xlpm.muafiyet,_xlfn.XLOOKUP(_xlpm.oncekibakiye,B_bank[Bakiye Alt Sınır],B_bank[Vadesiz Bakiye],,-1),_xlpm.gun,$I238,_xlpm.faizorani,IF(_xlpm.gun&lt;=90,_xlfn.XLOOKUP(_xlpm.oncekibakiye,B_bank[Bakiye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331527.26404413197</v>
      </c>
      <c r="L238" s="6">
        <f>_xlfn.LET(_xlpm.oncekibakiye,L237,_xlpm.muafiyet,_xlfn.XLOOKUP(_xlpm.oncekibakiye,C_bank[Bakiye Alt Sınır],C_bank[Vadesiz Bakiye],,-1),_xlpm.gun,$I238,_xlpm.faizorani,IF(_xlpm.gun&lt;=90,_xlfn.XLOOKUP(_xlpm.oncekibakiye,C_bank[Bakiye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333074.40523270698</v>
      </c>
    </row>
    <row r="239" spans="9:12" x14ac:dyDescent="0.75">
      <c r="I239" s="18">
        <v>237</v>
      </c>
      <c r="J239" s="6">
        <f>_xlfn.LET(_xlpm.oncekibakiye,J238,_xlpm.muafiyet,_xlfn.XLOOKUP(_xlpm.oncekibakiye,A_bank[Bakiye Alt Sınır],A_bank[Vadesiz Bakiye],,-1),_xlpm.gun,$I239,_xlpm.faizorani,IF(_xlpm.gun&lt;=90,_xlfn.XLOOKUP(_xlpm.oncekibakiye,A_bank[Bakiye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337550.74875923956</v>
      </c>
      <c r="K239" s="6">
        <f>_xlfn.LET(_xlpm.oncekibakiye,K238,_xlpm.muafiyet,_xlfn.XLOOKUP(_xlpm.oncekibakiye,B_bank[Bakiye Alt Sınır],B_bank[Vadesiz Bakiye],,-1),_xlpm.gun,$I239,_xlpm.faizorani,IF(_xlpm.gun&lt;=90,_xlfn.XLOOKUP(_xlpm.oncekibakiye,B_bank[Bakiye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331922.00749514677</v>
      </c>
      <c r="L239" s="6">
        <f>_xlfn.LET(_xlpm.oncekibakiye,L238,_xlpm.muafiyet,_xlfn.XLOOKUP(_xlpm.oncekibakiye,C_bank[Bakiye Alt Sınır],C_bank[Vadesiz Bakiye],,-1),_xlpm.gun,$I239,_xlpm.faizorani,IF(_xlpm.gun&lt;=90,_xlfn.XLOOKUP(_xlpm.oncekibakiye,C_bank[Bakiye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333479.5697146887</v>
      </c>
    </row>
    <row r="240" spans="9:12" x14ac:dyDescent="0.75">
      <c r="I240" s="18">
        <v>238</v>
      </c>
      <c r="J240" s="6">
        <f>_xlfn.LET(_xlpm.oncekibakiye,J239,_xlpm.muafiyet,_xlfn.XLOOKUP(_xlpm.oncekibakiye,A_bank[Bakiye Alt Sınır],A_bank[Vadesiz Bakiye],,-1),_xlpm.gun,$I240,_xlpm.faizorani,IF(_xlpm.gun&lt;=90,_xlfn.XLOOKUP(_xlpm.oncekibakiye,A_bank[Bakiye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337978.47231815802</v>
      </c>
      <c r="K240" s="6">
        <f>_xlfn.LET(_xlpm.oncekibakiye,K239,_xlpm.muafiyet,_xlfn.XLOOKUP(_xlpm.oncekibakiye,B_bank[Bakiye Alt Sınır],B_bank[Vadesiz Bakiye],,-1),_xlpm.gun,$I240,_xlpm.faizorani,IF(_xlpm.gun&lt;=90,_xlfn.XLOOKUP(_xlpm.oncekibakiye,B_bank[Bakiye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332317.25113478105</v>
      </c>
      <c r="L240" s="6">
        <f>_xlfn.LET(_xlpm.oncekibakiye,L239,_xlpm.muafiyet,_xlfn.XLOOKUP(_xlpm.oncekibakiye,C_bank[Bakiye Alt Sınır],C_bank[Vadesiz Bakiye],,-1),_xlpm.gun,$I240,_xlpm.faizorani,IF(_xlpm.gun&lt;=90,_xlfn.XLOOKUP(_xlpm.oncekibakiye,C_bank[Bakiye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333885.22705428686</v>
      </c>
    </row>
    <row r="241" spans="9:12" x14ac:dyDescent="0.75">
      <c r="I241" s="18">
        <v>239</v>
      </c>
      <c r="J241" s="6">
        <f>_xlfn.LET(_xlpm.oncekibakiye,J240,_xlpm.muafiyet,_xlfn.XLOOKUP(_xlpm.oncekibakiye,A_bank[Bakiye Alt Sınır],A_bank[Vadesiz Bakiye],,-1),_xlpm.gun,$I241,_xlpm.faizorani,IF(_xlpm.gun&lt;=90,_xlfn.XLOOKUP(_xlpm.oncekibakiye,A_bank[Bakiye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338406.78121383727</v>
      </c>
      <c r="K241" s="6">
        <f>_xlfn.LET(_xlpm.oncekibakiye,K240,_xlpm.muafiyet,_xlfn.XLOOKUP(_xlpm.oncekibakiye,B_bank[Bakiye Alt Sınır],B_bank[Vadesiz Bakiye],,-1),_xlpm.gun,$I241,_xlpm.faizorani,IF(_xlpm.gun&lt;=90,_xlfn.XLOOKUP(_xlpm.oncekibakiye,B_bank[Bakiye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332712.99559683539</v>
      </c>
      <c r="L241" s="6">
        <f>_xlfn.LET(_xlpm.oncekibakiye,L240,_xlpm.muafiyet,_xlfn.XLOOKUP(_xlpm.oncekibakiye,C_bank[Bakiye Alt Sınır],C_bank[Vadesiz Bakiye],,-1),_xlpm.gun,$I241,_xlpm.faizorani,IF(_xlpm.gun&lt;=90,_xlfn.XLOOKUP(_xlpm.oncekibakiye,C_bank[Bakiye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334291.37785103236</v>
      </c>
    </row>
    <row r="242" spans="9:12" x14ac:dyDescent="0.75">
      <c r="I242" s="18">
        <v>240</v>
      </c>
      <c r="J242" s="6">
        <f>_xlfn.LET(_xlpm.oncekibakiye,J241,_xlpm.muafiyet,_xlfn.XLOOKUP(_xlpm.oncekibakiye,A_bank[Bakiye Alt Sınır],A_bank[Vadesiz Bakiye],,-1),_xlpm.gun,$I242,_xlpm.faizorani,IF(_xlpm.gun&lt;=90,_xlfn.XLOOKUP(_xlpm.oncekibakiye,A_bank[Bakiye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338835.67624730663</v>
      </c>
      <c r="K242" s="6">
        <f>_xlfn.LET(_xlpm.oncekibakiye,K241,_xlpm.muafiyet,_xlfn.XLOOKUP(_xlpm.oncekibakiye,B_bank[Bakiye Alt Sınır],B_bank[Vadesiz Bakiye],,-1),_xlpm.gun,$I242,_xlpm.faizorani,IF(_xlpm.gun&lt;=90,_xlfn.XLOOKUP(_xlpm.oncekibakiye,B_bank[Bakiye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333109.24151591357</v>
      </c>
      <c r="L242" s="6">
        <f>_xlfn.LET(_xlpm.oncekibakiye,L241,_xlpm.muafiyet,_xlfn.XLOOKUP(_xlpm.oncekibakiye,C_bank[Bakiye Alt Sınır],C_bank[Vadesiz Bakiye],,-1),_xlpm.gun,$I242,_xlpm.faizorani,IF(_xlpm.gun&lt;=90,_xlfn.XLOOKUP(_xlpm.oncekibakiye,C_bank[Bakiye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334698.0227051854</v>
      </c>
    </row>
    <row r="243" spans="9:12" x14ac:dyDescent="0.75">
      <c r="I243" s="18">
        <v>241</v>
      </c>
      <c r="J243" s="6">
        <f>_xlfn.LET(_xlpm.oncekibakiye,J242,_xlpm.muafiyet,_xlfn.XLOOKUP(_xlpm.oncekibakiye,A_bank[Bakiye Alt Sınır],A_bank[Vadesiz Bakiye],,-1),_xlpm.gun,$I243,_xlpm.faizorani,IF(_xlpm.gun&lt;=90,_xlfn.XLOOKUP(_xlpm.oncekibakiye,A_bank[Bakiye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339265.15822069166</v>
      </c>
      <c r="K243" s="6">
        <f>_xlfn.LET(_xlpm.oncekibakiye,K242,_xlpm.muafiyet,_xlfn.XLOOKUP(_xlpm.oncekibakiye,B_bank[Bakiye Alt Sınır],B_bank[Vadesiz Bakiye],,-1),_xlpm.gun,$I243,_xlpm.faizorani,IF(_xlpm.gun&lt;=90,_xlfn.XLOOKUP(_xlpm.oncekibakiye,B_bank[Bakiye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333505.98952742346</v>
      </c>
      <c r="L243" s="6">
        <f>_xlfn.LET(_xlpm.oncekibakiye,L242,_xlpm.muafiyet,_xlfn.XLOOKUP(_xlpm.oncekibakiye,C_bank[Bakiye Alt Sınır],C_bank[Vadesiz Bakiye],,-1),_xlpm.gun,$I243,_xlpm.faizorani,IF(_xlpm.gun&lt;=90,_xlfn.XLOOKUP(_xlpm.oncekibakiye,C_bank[Bakiye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335105.16221773636</v>
      </c>
    </row>
    <row r="244" spans="9:12" x14ac:dyDescent="0.75">
      <c r="I244" s="18">
        <v>242</v>
      </c>
      <c r="J244" s="6">
        <f>_xlfn.LET(_xlpm.oncekibakiye,J243,_xlpm.muafiyet,_xlfn.XLOOKUP(_xlpm.oncekibakiye,A_bank[Bakiye Alt Sınır],A_bank[Vadesiz Bakiye],,-1),_xlpm.gun,$I244,_xlpm.faizorani,IF(_xlpm.gun&lt;=90,_xlfn.XLOOKUP(_xlpm.oncekibakiye,A_bank[Bakiye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339695.22793721559</v>
      </c>
      <c r="K244" s="6">
        <f>_xlfn.LET(_xlpm.oncekibakiye,K243,_xlpm.muafiyet,_xlfn.XLOOKUP(_xlpm.oncekibakiye,B_bank[Bakiye Alt Sınır],B_bank[Vadesiz Bakiye],,-1),_xlpm.gun,$I244,_xlpm.faizorani,IF(_xlpm.gun&lt;=90,_xlfn.XLOOKUP(_xlpm.oncekibakiye,B_bank[Bakiye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333903.24026757805</v>
      </c>
      <c r="L244" s="6">
        <f>_xlfn.LET(_xlpm.oncekibakiye,L243,_xlpm.muafiyet,_xlfn.XLOOKUP(_xlpm.oncekibakiye,C_bank[Bakiye Alt Sınır],C_bank[Vadesiz Bakiye],,-1),_xlpm.gun,$I244,_xlpm.faizorani,IF(_xlpm.gun&lt;=90,_xlfn.XLOOKUP(_xlpm.oncekibakiye,C_bank[Bakiye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335512.7969904067</v>
      </c>
    </row>
    <row r="245" spans="9:12" x14ac:dyDescent="0.75">
      <c r="I245" s="18">
        <v>243</v>
      </c>
      <c r="J245" s="6">
        <f>_xlfn.LET(_xlpm.oncekibakiye,J244,_xlpm.muafiyet,_xlfn.XLOOKUP(_xlpm.oncekibakiye,A_bank[Bakiye Alt Sınır],A_bank[Vadesiz Bakiye],,-1),_xlpm.gun,$I245,_xlpm.faizorani,IF(_xlpm.gun&lt;=90,_xlfn.XLOOKUP(_xlpm.oncekibakiye,A_bank[Bakiye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340125.88620120089</v>
      </c>
      <c r="K245" s="6">
        <f>_xlfn.LET(_xlpm.oncekibakiye,K244,_xlpm.muafiyet,_xlfn.XLOOKUP(_xlpm.oncekibakiye,B_bank[Bakiye Alt Sınır],B_bank[Vadesiz Bakiye],,-1),_xlpm.gun,$I245,_xlpm.faizorani,IF(_xlpm.gun&lt;=90,_xlfn.XLOOKUP(_xlpm.oncekibakiye,B_bank[Bakiye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334300.99437339656</v>
      </c>
      <c r="L245" s="6">
        <f>_xlfn.LET(_xlpm.oncekibakiye,L244,_xlpm.muafiyet,_xlfn.XLOOKUP(_xlpm.oncekibakiye,C_bank[Bakiye Alt Sınır],C_bank[Vadesiz Bakiye],,-1),_xlpm.gun,$I245,_xlpm.faizorani,IF(_xlpm.gun&lt;=90,_xlfn.XLOOKUP(_xlpm.oncekibakiye,C_bank[Bakiye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335920.92762564984</v>
      </c>
    </row>
    <row r="246" spans="9:12" x14ac:dyDescent="0.75">
      <c r="I246" s="18">
        <v>244</v>
      </c>
      <c r="J246" s="6">
        <f>_xlfn.LET(_xlpm.oncekibakiye,J245,_xlpm.muafiyet,_xlfn.XLOOKUP(_xlpm.oncekibakiye,A_bank[Bakiye Alt Sınır],A_bank[Vadesiz Bakiye],,-1),_xlpm.gun,$I246,_xlpm.faizorani,IF(_xlpm.gun&lt;=90,_xlfn.XLOOKUP(_xlpm.oncekibakiye,A_bank[Bakiye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340557.13381807075</v>
      </c>
      <c r="K246" s="6">
        <f>_xlfn.LET(_xlpm.oncekibakiye,K245,_xlpm.muafiyet,_xlfn.XLOOKUP(_xlpm.oncekibakiye,B_bank[Bakiye Alt Sınır],B_bank[Vadesiz Bakiye],,-1),_xlpm.gun,$I246,_xlpm.faizorani,IF(_xlpm.gun&lt;=90,_xlfn.XLOOKUP(_xlpm.oncekibakiye,B_bank[Bakiye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334699.25248270534</v>
      </c>
      <c r="L246" s="6">
        <f>_xlfn.LET(_xlpm.oncekibakiye,L245,_xlpm.muafiyet,_xlfn.XLOOKUP(_xlpm.oncekibakiye,C_bank[Bakiye Alt Sınır],C_bank[Vadesiz Bakiye],,-1),_xlpm.gun,$I246,_xlpm.faizorani,IF(_xlpm.gun&lt;=90,_xlfn.XLOOKUP(_xlpm.oncekibakiye,C_bank[Bakiye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336329.55472665199</v>
      </c>
    </row>
    <row r="247" spans="9:12" x14ac:dyDescent="0.75">
      <c r="I247" s="18">
        <v>245</v>
      </c>
      <c r="J247" s="6">
        <f>_xlfn.LET(_xlpm.oncekibakiye,J246,_xlpm.muafiyet,_xlfn.XLOOKUP(_xlpm.oncekibakiye,A_bank[Bakiye Alt Sınır],A_bank[Vadesiz Bakiye],,-1),_xlpm.gun,$I247,_xlpm.faizorani,IF(_xlpm.gun&lt;=90,_xlfn.XLOOKUP(_xlpm.oncekibakiye,A_bank[Bakiye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340988.97159435053</v>
      </c>
      <c r="K247" s="6">
        <f>_xlfn.LET(_xlpm.oncekibakiye,K246,_xlpm.muafiyet,_xlfn.XLOOKUP(_xlpm.oncekibakiye,B_bank[Bakiye Alt Sınır],B_bank[Vadesiz Bakiye],,-1),_xlpm.gun,$I247,_xlpm.faizorani,IF(_xlpm.gun&lt;=90,_xlfn.XLOOKUP(_xlpm.oncekibakiye,B_bank[Bakiye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335098.01523413893</v>
      </c>
      <c r="L247" s="6">
        <f>_xlfn.LET(_xlpm.oncekibakiye,L246,_xlpm.muafiyet,_xlfn.XLOOKUP(_xlpm.oncekibakiye,C_bank[Bakiye Alt Sınır],C_bank[Vadesiz Bakiye],,-1),_xlpm.gun,$I247,_xlpm.faizorani,IF(_xlpm.gun&lt;=90,_xlfn.XLOOKUP(_xlpm.oncekibakiye,C_bank[Bakiye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336738.67889733316</v>
      </c>
    </row>
    <row r="248" spans="9:12" x14ac:dyDescent="0.75">
      <c r="I248" s="18">
        <v>246</v>
      </c>
      <c r="J248" s="6">
        <f>_xlfn.LET(_xlpm.oncekibakiye,J247,_xlpm.muafiyet,_xlfn.XLOOKUP(_xlpm.oncekibakiye,A_bank[Bakiye Alt Sınır],A_bank[Vadesiz Bakiye],,-1),_xlpm.gun,$I248,_xlpm.faizorani,IF(_xlpm.gun&lt;=90,_xlfn.XLOOKUP(_xlpm.oncekibakiye,A_bank[Bakiye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341421.40033766936</v>
      </c>
      <c r="K248" s="6">
        <f>_xlfn.LET(_xlpm.oncekibakiye,K247,_xlpm.muafiyet,_xlfn.XLOOKUP(_xlpm.oncekibakiye,B_bank[Bakiye Alt Sınır],B_bank[Vadesiz Bakiye],,-1),_xlpm.gun,$I248,_xlpm.faizorani,IF(_xlpm.gun&lt;=90,_xlfn.XLOOKUP(_xlpm.oncekibakiye,B_bank[Bakiye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335497.28326714109</v>
      </c>
      <c r="L248" s="6">
        <f>_xlfn.LET(_xlpm.oncekibakiye,L247,_xlpm.muafiyet,_xlfn.XLOOKUP(_xlpm.oncekibakiye,C_bank[Bakiye Alt Sınır],C_bank[Vadesiz Bakiye],,-1),_xlpm.gun,$I248,_xlpm.faizorani,IF(_xlpm.gun&lt;=90,_xlfn.XLOOKUP(_xlpm.oncekibakiye,C_bank[Bakiye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337148.30074234802</v>
      </c>
    </row>
    <row r="249" spans="9:12" x14ac:dyDescent="0.75">
      <c r="I249" s="18">
        <v>247</v>
      </c>
      <c r="J249" s="6">
        <f>_xlfn.LET(_xlpm.oncekibakiye,J248,_xlpm.muafiyet,_xlfn.XLOOKUP(_xlpm.oncekibakiye,A_bank[Bakiye Alt Sınır],A_bank[Vadesiz Bakiye],,-1),_xlpm.gun,$I249,_xlpm.faizorani,IF(_xlpm.gun&lt;=90,_xlfn.XLOOKUP(_xlpm.oncekibakiye,A_bank[Bakiye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341854.42085676157</v>
      </c>
      <c r="K249" s="6">
        <f>_xlfn.LET(_xlpm.oncekibakiye,K248,_xlpm.muafiyet,_xlfn.XLOOKUP(_xlpm.oncekibakiye,B_bank[Bakiye Alt Sınır],B_bank[Vadesiz Bakiye],,-1),_xlpm.gun,$I249,_xlpm.faizorani,IF(_xlpm.gun&lt;=90,_xlfn.XLOOKUP(_xlpm.oncekibakiye,B_bank[Bakiye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335897.05722196586</v>
      </c>
      <c r="L249" s="6">
        <f>_xlfn.LET(_xlpm.oncekibakiye,L248,_xlpm.muafiyet,_xlfn.XLOOKUP(_xlpm.oncekibakiye,C_bank[Bakiye Alt Sınır],C_bank[Vadesiz Bakiye],,-1),_xlpm.gun,$I249,_xlpm.faizorani,IF(_xlpm.gun&lt;=90,_xlfn.XLOOKUP(_xlpm.oncekibakiye,C_bank[Bakiye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337558.42086708668</v>
      </c>
    </row>
    <row r="250" spans="9:12" x14ac:dyDescent="0.75">
      <c r="I250" s="18">
        <v>248</v>
      </c>
      <c r="J250" s="6">
        <f>_xlfn.LET(_xlpm.oncekibakiye,J249,_xlpm.muafiyet,_xlfn.XLOOKUP(_xlpm.oncekibakiye,A_bank[Bakiye Alt Sınır],A_bank[Vadesiz Bakiye],,-1),_xlpm.gun,$I250,_xlpm.faizorani,IF(_xlpm.gun&lt;=90,_xlfn.XLOOKUP(_xlpm.oncekibakiye,A_bank[Bakiye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342288.03396146832</v>
      </c>
      <c r="K250" s="6">
        <f>_xlfn.LET(_xlpm.oncekibakiye,K249,_xlpm.muafiyet,_xlfn.XLOOKUP(_xlpm.oncekibakiye,B_bank[Bakiye Alt Sınır],B_bank[Vadesiz Bakiye],,-1),_xlpm.gun,$I250,_xlpm.faizorani,IF(_xlpm.gun&lt;=90,_xlfn.XLOOKUP(_xlpm.oncekibakiye,B_bank[Bakiye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336297.33773967862</v>
      </c>
      <c r="L250" s="6">
        <f>_xlfn.LET(_xlpm.oncekibakiye,L249,_xlpm.muafiyet,_xlfn.XLOOKUP(_xlpm.oncekibakiye,C_bank[Bakiye Alt Sınır],C_bank[Vadesiz Bakiye],,-1),_xlpm.gun,$I250,_xlpm.faizorani,IF(_xlpm.gun&lt;=90,_xlfn.XLOOKUP(_xlpm.oncekibakiye,C_bank[Bakiye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337969.03987767571</v>
      </c>
    </row>
    <row r="251" spans="9:12" x14ac:dyDescent="0.75">
      <c r="I251" s="18">
        <v>249</v>
      </c>
      <c r="J251" s="6">
        <f>_xlfn.LET(_xlpm.oncekibakiye,J250,_xlpm.muafiyet,_xlfn.XLOOKUP(_xlpm.oncekibakiye,A_bank[Bakiye Alt Sınır],A_bank[Vadesiz Bakiye],,-1),_xlpm.gun,$I251,_xlpm.faizorani,IF(_xlpm.gun&lt;=90,_xlfn.XLOOKUP(_xlpm.oncekibakiye,A_bank[Bakiye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342722.2404627389</v>
      </c>
      <c r="K251" s="6">
        <f>_xlfn.LET(_xlpm.oncekibakiye,K250,_xlpm.muafiyet,_xlfn.XLOOKUP(_xlpm.oncekibakiye,B_bank[Bakiye Alt Sınır],B_bank[Vadesiz Bakiye],,-1),_xlpm.gun,$I251,_xlpm.faizorani,IF(_xlpm.gun&lt;=90,_xlfn.XLOOKUP(_xlpm.oncekibakiye,B_bank[Bakiye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336698.12546215701</v>
      </c>
      <c r="L251" s="6">
        <f>_xlfn.LET(_xlpm.oncekibakiye,L250,_xlpm.muafiyet,_xlfn.XLOOKUP(_xlpm.oncekibakiye,C_bank[Bakiye Alt Sınır],C_bank[Vadesiz Bakiye],,-1),_xlpm.gun,$I251,_xlpm.faizorani,IF(_xlpm.gun&lt;=90,_xlfn.XLOOKUP(_xlpm.oncekibakiye,C_bank[Bakiye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338380.15838097897</v>
      </c>
    </row>
    <row r="252" spans="9:12" x14ac:dyDescent="0.75">
      <c r="I252" s="18">
        <v>250</v>
      </c>
      <c r="J252" s="6">
        <f>_xlfn.LET(_xlpm.oncekibakiye,J251,_xlpm.muafiyet,_xlfn.XLOOKUP(_xlpm.oncekibakiye,A_bank[Bakiye Alt Sınır],A_bank[Vadesiz Bakiye],,-1),_xlpm.gun,$I252,_xlpm.faizorani,IF(_xlpm.gun&lt;=90,_xlfn.XLOOKUP(_xlpm.oncekibakiye,A_bank[Bakiye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343157.04117263242</v>
      </c>
      <c r="K252" s="6">
        <f>_xlfn.LET(_xlpm.oncekibakiye,K251,_xlpm.muafiyet,_xlfn.XLOOKUP(_xlpm.oncekibakiye,B_bank[Bakiye Alt Sınır],B_bank[Vadesiz Bakiye],,-1),_xlpm.gun,$I252,_xlpm.faizorani,IF(_xlpm.gun&lt;=90,_xlfn.XLOOKUP(_xlpm.oncekibakiye,B_bank[Bakiye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337099.42103209195</v>
      </c>
      <c r="L252" s="6">
        <f>_xlfn.LET(_xlpm.oncekibakiye,L251,_xlpm.muafiyet,_xlfn.XLOOKUP(_xlpm.oncekibakiye,C_bank[Bakiye Alt Sınır],C_bank[Vadesiz Bakiye],,-1),_xlpm.gun,$I252,_xlpm.faizorani,IF(_xlpm.gun&lt;=90,_xlfn.XLOOKUP(_xlpm.oncekibakiye,C_bank[Bakiye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338791.7769845986</v>
      </c>
    </row>
    <row r="253" spans="9:12" x14ac:dyDescent="0.75">
      <c r="I253" s="18">
        <v>251</v>
      </c>
      <c r="J253" s="6">
        <f>_xlfn.LET(_xlpm.oncekibakiye,J252,_xlpm.muafiyet,_xlfn.XLOOKUP(_xlpm.oncekibakiye,A_bank[Bakiye Alt Sınır],A_bank[Vadesiz Bakiye],,-1),_xlpm.gun,$I253,_xlpm.faizorani,IF(_xlpm.gun&lt;=90,_xlfn.XLOOKUP(_xlpm.oncekibakiye,A_bank[Bakiye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343592.43690431933</v>
      </c>
      <c r="K253" s="6">
        <f>_xlfn.LET(_xlpm.oncekibakiye,K252,_xlpm.muafiyet,_xlfn.XLOOKUP(_xlpm.oncekibakiye,B_bank[Bakiye Alt Sınır],B_bank[Vadesiz Bakiye],,-1),_xlpm.gun,$I253,_xlpm.faizorani,IF(_xlpm.gun&lt;=90,_xlfn.XLOOKUP(_xlpm.oncekibakiye,B_bank[Bakiye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337501.22509298875</v>
      </c>
      <c r="L253" s="6">
        <f>_xlfn.LET(_xlpm.oncekibakiye,L252,_xlpm.muafiyet,_xlfn.XLOOKUP(_xlpm.oncekibakiye,C_bank[Bakiye Alt Sınır],C_bank[Vadesiz Bakiye],,-1),_xlpm.gun,$I253,_xlpm.faizorani,IF(_xlpm.gun&lt;=90,_xlfn.XLOOKUP(_xlpm.oncekibakiye,C_bank[Bakiye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339203.89629687578</v>
      </c>
    </row>
    <row r="254" spans="9:12" x14ac:dyDescent="0.75">
      <c r="I254" s="18">
        <v>252</v>
      </c>
      <c r="J254" s="6">
        <f>_xlfn.LET(_xlpm.oncekibakiye,J253,_xlpm.muafiyet,_xlfn.XLOOKUP(_xlpm.oncekibakiye,A_bank[Bakiye Alt Sınır],A_bank[Vadesiz Bakiye],,-1),_xlpm.gun,$I254,_xlpm.faizorani,IF(_xlpm.gun&lt;=90,_xlfn.XLOOKUP(_xlpm.oncekibakiye,A_bank[Bakiye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344028.42847208289</v>
      </c>
      <c r="K254" s="6">
        <f>_xlfn.LET(_xlpm.oncekibakiye,K253,_xlpm.muafiyet,_xlfn.XLOOKUP(_xlpm.oncekibakiye,B_bank[Bakiye Alt Sınır],B_bank[Vadesiz Bakiye],,-1),_xlpm.gun,$I254,_xlpm.faizorani,IF(_xlpm.gun&lt;=90,_xlfn.XLOOKUP(_xlpm.oncekibakiye,B_bank[Bakiye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337903.53828916821</v>
      </c>
      <c r="L254" s="6">
        <f>_xlfn.LET(_xlpm.oncekibakiye,L253,_xlpm.muafiyet,_xlfn.XLOOKUP(_xlpm.oncekibakiye,C_bank[Bakiye Alt Sınır],C_bank[Vadesiz Bakiye],,-1),_xlpm.gun,$I254,_xlpm.faizorani,IF(_xlpm.gun&lt;=90,_xlfn.XLOOKUP(_xlpm.oncekibakiye,C_bank[Bakiye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339616.51692689169</v>
      </c>
    </row>
    <row r="255" spans="9:12" x14ac:dyDescent="0.75">
      <c r="I255" s="18">
        <v>253</v>
      </c>
      <c r="J255" s="6">
        <f>_xlfn.LET(_xlpm.oncekibakiye,J254,_xlpm.muafiyet,_xlfn.XLOOKUP(_xlpm.oncekibakiye,A_bank[Bakiye Alt Sınır],A_bank[Vadesiz Bakiye],,-1),_xlpm.gun,$I255,_xlpm.faizorani,IF(_xlpm.gun&lt;=90,_xlfn.XLOOKUP(_xlpm.oncekibakiye,A_bank[Bakiye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344465.01669132069</v>
      </c>
      <c r="K255" s="6">
        <f>_xlfn.LET(_xlpm.oncekibakiye,K254,_xlpm.muafiyet,_xlfn.XLOOKUP(_xlpm.oncekibakiye,B_bank[Bakiye Alt Sınır],B_bank[Vadesiz Bakiye],,-1),_xlpm.gun,$I255,_xlpm.faizorani,IF(_xlpm.gun&lt;=90,_xlfn.XLOOKUP(_xlpm.oncekibakiye,B_bank[Bakiye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338306.36126576748</v>
      </c>
      <c r="L255" s="6">
        <f>_xlfn.LET(_xlpm.oncekibakiye,L254,_xlpm.muafiyet,_xlfn.XLOOKUP(_xlpm.oncekibakiye,C_bank[Bakiye Alt Sınır],C_bank[Vadesiz Bakiye],,-1),_xlpm.gun,$I255,_xlpm.faizorani,IF(_xlpm.gun&lt;=90,_xlfn.XLOOKUP(_xlpm.oncekibakiye,C_bank[Bakiye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340029.6394844685</v>
      </c>
    </row>
    <row r="256" spans="9:12" x14ac:dyDescent="0.75">
      <c r="I256" s="18">
        <v>254</v>
      </c>
      <c r="J256" s="6">
        <f>_xlfn.LET(_xlpm.oncekibakiye,J255,_xlpm.muafiyet,_xlfn.XLOOKUP(_xlpm.oncekibakiye,A_bank[Bakiye Alt Sınır],A_bank[Vadesiz Bakiye],,-1),_xlpm.gun,$I256,_xlpm.faizorani,IF(_xlpm.gun&lt;=90,_xlfn.XLOOKUP(_xlpm.oncekibakiye,A_bank[Bakiye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344902.20237854624</v>
      </c>
      <c r="K256" s="6">
        <f>_xlfn.LET(_xlpm.oncekibakiye,K255,_xlpm.muafiyet,_xlfn.XLOOKUP(_xlpm.oncekibakiye,B_bank[Bakiye Alt Sınır],B_bank[Vadesiz Bakiye],,-1),_xlpm.gun,$I256,_xlpm.faizorani,IF(_xlpm.gun&lt;=90,_xlfn.XLOOKUP(_xlpm.oncekibakiye,B_bank[Bakiye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338709.69466874126</v>
      </c>
      <c r="L256" s="6">
        <f>_xlfn.LET(_xlpm.oncekibakiye,L255,_xlpm.muafiyet,_xlfn.XLOOKUP(_xlpm.oncekibakiye,C_bank[Bakiye Alt Sınır],C_bank[Vadesiz Bakiye],,-1),_xlpm.gun,$I256,_xlpm.faizorani,IF(_xlpm.gun&lt;=90,_xlfn.XLOOKUP(_xlpm.oncekibakiye,C_bank[Bakiye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340443.26458017016</v>
      </c>
    </row>
    <row r="257" spans="9:12" x14ac:dyDescent="0.75">
      <c r="I257" s="18">
        <v>255</v>
      </c>
      <c r="J257" s="6">
        <f>_xlfn.LET(_xlpm.oncekibakiye,J256,_xlpm.muafiyet,_xlfn.XLOOKUP(_xlpm.oncekibakiye,A_bank[Bakiye Alt Sınır],A_bank[Vadesiz Bakiye],,-1),_xlpm.gun,$I257,_xlpm.faizorani,IF(_xlpm.gun&lt;=90,_xlfn.XLOOKUP(_xlpm.oncekibakiye,A_bank[Bakiye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345339.98635139031</v>
      </c>
      <c r="K257" s="6">
        <f>_xlfn.LET(_xlpm.oncekibakiye,K256,_xlpm.muafiyet,_xlfn.XLOOKUP(_xlpm.oncekibakiye,B_bank[Bakiye Alt Sınır],B_bank[Vadesiz Bakiye],,-1),_xlpm.gun,$I257,_xlpm.faizorani,IF(_xlpm.gun&lt;=90,_xlfn.XLOOKUP(_xlpm.oncekibakiye,B_bank[Bakiye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339113.53914486262</v>
      </c>
      <c r="L257" s="6">
        <f>_xlfn.LET(_xlpm.oncekibakiye,L256,_xlpm.muafiyet,_xlfn.XLOOKUP(_xlpm.oncekibakiye,C_bank[Bakiye Alt Sınır],C_bank[Vadesiz Bakiye],,-1),_xlpm.gun,$I257,_xlpm.faizorani,IF(_xlpm.gun&lt;=90,_xlfn.XLOOKUP(_xlpm.oncekibakiye,C_bank[Bakiye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340857.39282530331</v>
      </c>
    </row>
    <row r="258" spans="9:12" x14ac:dyDescent="0.75">
      <c r="I258" s="18">
        <v>256</v>
      </c>
      <c r="J258" s="6">
        <f>_xlfn.LET(_xlpm.oncekibakiye,J257,_xlpm.muafiyet,_xlfn.XLOOKUP(_xlpm.oncekibakiye,A_bank[Bakiye Alt Sınır],A_bank[Vadesiz Bakiye],,-1),_xlpm.gun,$I258,_xlpm.faizorani,IF(_xlpm.gun&lt;=90,_xlfn.XLOOKUP(_xlpm.oncekibakiye,A_bank[Bakiye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345778.36942860269</v>
      </c>
      <c r="K258" s="6">
        <f>_xlfn.LET(_xlpm.oncekibakiye,K257,_xlpm.muafiyet,_xlfn.XLOOKUP(_xlpm.oncekibakiye,B_bank[Bakiye Alt Sınır],B_bank[Vadesiz Bakiye],,-1),_xlpm.gun,$I258,_xlpm.faizorani,IF(_xlpm.gun&lt;=90,_xlfn.XLOOKUP(_xlpm.oncekibakiye,B_bank[Bakiye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339517.89534172427</v>
      </c>
      <c r="L258" s="6">
        <f>_xlfn.LET(_xlpm.oncekibakiye,L257,_xlpm.muafiyet,_xlfn.XLOOKUP(_xlpm.oncekibakiye,C_bank[Bakiye Alt Sınır],C_bank[Vadesiz Bakiye],,-1),_xlpm.gun,$I258,_xlpm.faizorani,IF(_xlpm.gun&lt;=90,_xlfn.XLOOKUP(_xlpm.oncekibakiye,C_bank[Bakiye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341272.02483191818</v>
      </c>
    </row>
    <row r="259" spans="9:12" x14ac:dyDescent="0.75">
      <c r="I259" s="18">
        <v>257</v>
      </c>
      <c r="J259" s="6">
        <f>_xlfn.LET(_xlpm.oncekibakiye,J258,_xlpm.muafiyet,_xlfn.XLOOKUP(_xlpm.oncekibakiye,A_bank[Bakiye Alt Sınır],A_bank[Vadesiz Bakiye],,-1),_xlpm.gun,$I259,_xlpm.faizorani,IF(_xlpm.gun&lt;=90,_xlfn.XLOOKUP(_xlpm.oncekibakiye,A_bank[Bakiye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346217.35243005364</v>
      </c>
      <c r="K259" s="6">
        <f>_xlfn.LET(_xlpm.oncekibakiye,K258,_xlpm.muafiyet,_xlfn.XLOOKUP(_xlpm.oncekibakiye,B_bank[Bakiye Alt Sınır],B_bank[Vadesiz Bakiye],,-1),_xlpm.gun,$I259,_xlpm.faizorani,IF(_xlpm.gun&lt;=90,_xlfn.XLOOKUP(_xlpm.oncekibakiye,B_bank[Bakiye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339922.76390773949</v>
      </c>
      <c r="L259" s="6">
        <f>_xlfn.LET(_xlpm.oncekibakiye,L258,_xlpm.muafiyet,_xlfn.XLOOKUP(_xlpm.oncekibakiye,C_bank[Bakiye Alt Sınır],C_bank[Vadesiz Bakiye],,-1),_xlpm.gun,$I259,_xlpm.faizorani,IF(_xlpm.gun&lt;=90,_xlfn.XLOOKUP(_xlpm.oncekibakiye,C_bank[Bakiye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341687.16121280962</v>
      </c>
    </row>
    <row r="260" spans="9:12" x14ac:dyDescent="0.75">
      <c r="I260" s="18">
        <v>258</v>
      </c>
      <c r="J260" s="6">
        <f>_xlfn.LET(_xlpm.oncekibakiye,J259,_xlpm.muafiyet,_xlfn.XLOOKUP(_xlpm.oncekibakiye,A_bank[Bakiye Alt Sınır],A_bank[Vadesiz Bakiye],,-1),_xlpm.gun,$I260,_xlpm.faizorani,IF(_xlpm.gun&lt;=90,_xlfn.XLOOKUP(_xlpm.oncekibakiye,A_bank[Bakiye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346656.93617673533</v>
      </c>
      <c r="K260" s="6">
        <f>_xlfn.LET(_xlpm.oncekibakiye,K259,_xlpm.muafiyet,_xlfn.XLOOKUP(_xlpm.oncekibakiye,B_bank[Bakiye Alt Sınır],B_bank[Vadesiz Bakiye],,-1),_xlpm.gun,$I260,_xlpm.faizorani,IF(_xlpm.gun&lt;=90,_xlfn.XLOOKUP(_xlpm.oncekibakiye,B_bank[Bakiye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340328.14549214311</v>
      </c>
      <c r="L260" s="6">
        <f>_xlfn.LET(_xlpm.oncekibakiye,L259,_xlpm.muafiyet,_xlfn.XLOOKUP(_xlpm.oncekibakiye,C_bank[Bakiye Alt Sınır],C_bank[Vadesiz Bakiye],,-1),_xlpm.gun,$I260,_xlpm.faizorani,IF(_xlpm.gun&lt;=90,_xlfn.XLOOKUP(_xlpm.oncekibakiye,C_bank[Bakiye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342102.80258151778</v>
      </c>
    </row>
    <row r="261" spans="9:12" x14ac:dyDescent="0.75">
      <c r="I261" s="18">
        <v>259</v>
      </c>
      <c r="J261" s="6">
        <f>_xlfn.LET(_xlpm.oncekibakiye,J260,_xlpm.muafiyet,_xlfn.XLOOKUP(_xlpm.oncekibakiye,A_bank[Bakiye Alt Sınır],A_bank[Vadesiz Bakiye],,-1),_xlpm.gun,$I261,_xlpm.faizorani,IF(_xlpm.gun&lt;=90,_xlfn.XLOOKUP(_xlpm.oncekibakiye,A_bank[Bakiye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347097.1214907635</v>
      </c>
      <c r="K261" s="6">
        <f>_xlfn.LET(_xlpm.oncekibakiye,K260,_xlpm.muafiyet,_xlfn.XLOOKUP(_xlpm.oncekibakiye,B_bank[Bakiye Alt Sınır],B_bank[Vadesiz Bakiye],,-1),_xlpm.gun,$I261,_xlpm.faizorani,IF(_xlpm.gun&lt;=90,_xlfn.XLOOKUP(_xlpm.oncekibakiye,B_bank[Bakiye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340734.04074499273</v>
      </c>
      <c r="L261" s="6">
        <f>_xlfn.LET(_xlpm.oncekibakiye,L260,_xlpm.muafiyet,_xlfn.XLOOKUP(_xlpm.oncekibakiye,C_bank[Bakiye Alt Sınır],C_bank[Vadesiz Bakiye],,-1),_xlpm.gun,$I261,_xlpm.faizorani,IF(_xlpm.gun&lt;=90,_xlfn.XLOOKUP(_xlpm.oncekibakiye,C_bank[Bakiye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342518.94955232926</v>
      </c>
    </row>
    <row r="262" spans="9:12" x14ac:dyDescent="0.75">
      <c r="I262" s="18">
        <v>260</v>
      </c>
      <c r="J262" s="6">
        <f>_xlfn.LET(_xlpm.oncekibakiye,J261,_xlpm.muafiyet,_xlfn.XLOOKUP(_xlpm.oncekibakiye,A_bank[Bakiye Alt Sınır],A_bank[Vadesiz Bakiye],,-1),_xlpm.gun,$I262,_xlpm.faizorani,IF(_xlpm.gun&lt;=90,_xlfn.XLOOKUP(_xlpm.oncekibakiye,A_bank[Bakiye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347537.90919537895</v>
      </c>
      <c r="K262" s="6">
        <f>_xlfn.LET(_xlpm.oncekibakiye,K261,_xlpm.muafiyet,_xlfn.XLOOKUP(_xlpm.oncekibakiye,B_bank[Bakiye Alt Sınır],B_bank[Vadesiz Bakiye],,-1),_xlpm.gun,$I262,_xlpm.faizorani,IF(_xlpm.gun&lt;=90,_xlfn.XLOOKUP(_xlpm.oncekibakiye,B_bank[Bakiye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341140.4503171696</v>
      </c>
      <c r="L262" s="6">
        <f>_xlfn.LET(_xlpm.oncekibakiye,L261,_xlpm.muafiyet,_xlfn.XLOOKUP(_xlpm.oncekibakiye,C_bank[Bakiye Alt Sınır],C_bank[Vadesiz Bakiye],,-1),_xlpm.gun,$I262,_xlpm.faizorani,IF(_xlpm.gun&lt;=90,_xlfn.XLOOKUP(_xlpm.oncekibakiye,C_bank[Bakiye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342935.60274027783</v>
      </c>
    </row>
    <row r="263" spans="9:12" x14ac:dyDescent="0.75">
      <c r="I263" s="18">
        <v>261</v>
      </c>
      <c r="J263" s="6">
        <f>_xlfn.LET(_xlpm.oncekibakiye,J262,_xlpm.muafiyet,_xlfn.XLOOKUP(_xlpm.oncekibakiye,A_bank[Bakiye Alt Sınır],A_bank[Vadesiz Bakiye],,-1),_xlpm.gun,$I263,_xlpm.faizorani,IF(_xlpm.gun&lt;=90,_xlfn.XLOOKUP(_xlpm.oncekibakiye,A_bank[Bakiye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347979.30011494906</v>
      </c>
      <c r="K263" s="6">
        <f>_xlfn.LET(_xlpm.oncekibakiye,K262,_xlpm.muafiyet,_xlfn.XLOOKUP(_xlpm.oncekibakiye,B_bank[Bakiye Alt Sınır],B_bank[Vadesiz Bakiye],,-1),_xlpm.gun,$I263,_xlpm.faizorani,IF(_xlpm.gun&lt;=90,_xlfn.XLOOKUP(_xlpm.oncekibakiye,B_bank[Bakiye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341547.37486037973</v>
      </c>
      <c r="L263" s="6">
        <f>_xlfn.LET(_xlpm.oncekibakiye,L262,_xlpm.muafiyet,_xlfn.XLOOKUP(_xlpm.oncekibakiye,C_bank[Bakiye Alt Sınır],C_bank[Vadesiz Bakiye],,-1),_xlpm.gun,$I263,_xlpm.faizorani,IF(_xlpm.gun&lt;=90,_xlfn.XLOOKUP(_xlpm.oncekibakiye,C_bank[Bakiye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343352.76276114548</v>
      </c>
    </row>
    <row r="264" spans="9:12" x14ac:dyDescent="0.75">
      <c r="I264" s="18">
        <v>262</v>
      </c>
      <c r="J264" s="6">
        <f>_xlfn.LET(_xlpm.oncekibakiye,J263,_xlpm.muafiyet,_xlfn.XLOOKUP(_xlpm.oncekibakiye,A_bank[Bakiye Alt Sınır],A_bank[Vadesiz Bakiye],,-1),_xlpm.gun,$I264,_xlpm.faizorani,IF(_xlpm.gun&lt;=90,_xlfn.XLOOKUP(_xlpm.oncekibakiye,A_bank[Bakiye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348421.29507496936</v>
      </c>
      <c r="K264" s="6">
        <f>_xlfn.LET(_xlpm.oncekibakiye,K263,_xlpm.muafiyet,_xlfn.XLOOKUP(_xlpm.oncekibakiye,B_bank[Bakiye Alt Sınır],B_bank[Vadesiz Bakiye],,-1),_xlpm.gun,$I264,_xlpm.faizorani,IF(_xlpm.gun&lt;=90,_xlfn.XLOOKUP(_xlpm.oncekibakiye,B_bank[Bakiye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341954.81502715487</v>
      </c>
      <c r="L264" s="6">
        <f>_xlfn.LET(_xlpm.oncekibakiye,L263,_xlpm.muafiyet,_xlfn.XLOOKUP(_xlpm.oncekibakiye,C_bank[Bakiye Alt Sınır],C_bank[Vadesiz Bakiye],,-1),_xlpm.gun,$I264,_xlpm.faizorani,IF(_xlpm.gun&lt;=90,_xlfn.XLOOKUP(_xlpm.oncekibakiye,C_bank[Bakiye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343770.43023146316</v>
      </c>
    </row>
    <row r="265" spans="9:12" x14ac:dyDescent="0.75">
      <c r="I265" s="18">
        <v>263</v>
      </c>
      <c r="J265" s="6">
        <f>_xlfn.LET(_xlpm.oncekibakiye,J264,_xlpm.muafiyet,_xlfn.XLOOKUP(_xlpm.oncekibakiye,A_bank[Bakiye Alt Sınır],A_bank[Vadesiz Bakiye],,-1),_xlpm.gun,$I265,_xlpm.faizorani,IF(_xlpm.gun&lt;=90,_xlfn.XLOOKUP(_xlpm.oncekibakiye,A_bank[Bakiye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348863.89490206511</v>
      </c>
      <c r="K265" s="6">
        <f>_xlfn.LET(_xlpm.oncekibakiye,K264,_xlpm.muafiyet,_xlfn.XLOOKUP(_xlpm.oncekibakiye,B_bank[Bakiye Alt Sınır],B_bank[Vadesiz Bakiye],,-1),_xlpm.gun,$I265,_xlpm.faizorani,IF(_xlpm.gun&lt;=90,_xlfn.XLOOKUP(_xlpm.oncekibakiye,B_bank[Bakiye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342362.77147085365</v>
      </c>
      <c r="L265" s="6">
        <f>_xlfn.LET(_xlpm.oncekibakiye,L264,_xlpm.muafiyet,_xlfn.XLOOKUP(_xlpm.oncekibakiye,C_bank[Bakiye Alt Sınır],C_bank[Vadesiz Bakiye],,-1),_xlpm.gun,$I265,_xlpm.faizorani,IF(_xlpm.gun&lt;=90,_xlfn.XLOOKUP(_xlpm.oncekibakiye,C_bank[Bakiye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344188.60576851183</v>
      </c>
    </row>
    <row r="266" spans="9:12" x14ac:dyDescent="0.75">
      <c r="I266" s="18">
        <v>264</v>
      </c>
      <c r="J266" s="6">
        <f>_xlfn.LET(_xlpm.oncekibakiye,J265,_xlpm.muafiyet,_xlfn.XLOOKUP(_xlpm.oncekibakiye,A_bank[Bakiye Alt Sınır],A_bank[Vadesiz Bakiye],,-1),_xlpm.gun,$I266,_xlpm.faizorani,IF(_xlpm.gun&lt;=90,_xlfn.XLOOKUP(_xlpm.oncekibakiye,A_bank[Bakiye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349307.10042399273</v>
      </c>
      <c r="K266" s="6">
        <f>_xlfn.LET(_xlpm.oncekibakiye,K265,_xlpm.muafiyet,_xlfn.XLOOKUP(_xlpm.oncekibakiye,B_bank[Bakiye Alt Sınır],B_bank[Vadesiz Bakiye],,-1),_xlpm.gun,$I266,_xlpm.faizorani,IF(_xlpm.gun&lt;=90,_xlfn.XLOOKUP(_xlpm.oncekibakiye,B_bank[Bakiye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342771.24484566262</v>
      </c>
      <c r="L266" s="6">
        <f>_xlfn.LET(_xlpm.oncekibakiye,L265,_xlpm.muafiyet,_xlfn.XLOOKUP(_xlpm.oncekibakiye,C_bank[Bakiye Alt Sınır],C_bank[Vadesiz Bakiye],,-1),_xlpm.gun,$I266,_xlpm.faizorani,IF(_xlpm.gun&lt;=90,_xlfn.XLOOKUP(_xlpm.oncekibakiye,C_bank[Bakiye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344607.28999032336</v>
      </c>
    </row>
    <row r="267" spans="9:12" x14ac:dyDescent="0.75">
      <c r="I267" s="18">
        <v>265</v>
      </c>
      <c r="J267" s="6">
        <f>_xlfn.LET(_xlpm.oncekibakiye,J266,_xlpm.muafiyet,_xlfn.XLOOKUP(_xlpm.oncekibakiye,A_bank[Bakiye Alt Sınır],A_bank[Vadesiz Bakiye],,-1),_xlpm.gun,$I267,_xlpm.faizorani,IF(_xlpm.gun&lt;=90,_xlfn.XLOOKUP(_xlpm.oncekibakiye,A_bank[Bakiye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349750.91246964148</v>
      </c>
      <c r="K267" s="6">
        <f>_xlfn.LET(_xlpm.oncekibakiye,K266,_xlpm.muafiyet,_xlfn.XLOOKUP(_xlpm.oncekibakiye,B_bank[Bakiye Alt Sınır],B_bank[Vadesiz Bakiye],,-1),_xlpm.gun,$I267,_xlpm.faizorani,IF(_xlpm.gun&lt;=90,_xlfn.XLOOKUP(_xlpm.oncekibakiye,B_bank[Bakiye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343180.23580659716</v>
      </c>
      <c r="L267" s="6">
        <f>_xlfn.LET(_xlpm.oncekibakiye,L266,_xlpm.muafiyet,_xlfn.XLOOKUP(_xlpm.oncekibakiye,C_bank[Bakiye Alt Sınır],C_bank[Vadesiz Bakiye],,-1),_xlpm.gun,$I267,_xlpm.faizorani,IF(_xlpm.gun&lt;=90,_xlfn.XLOOKUP(_xlpm.oncekibakiye,C_bank[Bakiye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345026.48351568147</v>
      </c>
    </row>
    <row r="268" spans="9:12" x14ac:dyDescent="0.75">
      <c r="I268" s="18">
        <v>266</v>
      </c>
      <c r="J268" s="6">
        <f>_xlfn.LET(_xlpm.oncekibakiye,J267,_xlpm.muafiyet,_xlfn.XLOOKUP(_xlpm.oncekibakiye,A_bank[Bakiye Alt Sınır],A_bank[Vadesiz Bakiye],,-1),_xlpm.gun,$I268,_xlpm.faizorani,IF(_xlpm.gun&lt;=90,_xlfn.XLOOKUP(_xlpm.oncekibakiye,A_bank[Bakiye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350195.33186903485</v>
      </c>
      <c r="K268" s="6">
        <f>_xlfn.LET(_xlpm.oncekibakiye,K267,_xlpm.muafiyet,_xlfn.XLOOKUP(_xlpm.oncekibakiye,B_bank[Bakiye Alt Sınır],B_bank[Vadesiz Bakiye],,-1),_xlpm.gun,$I268,_xlpm.faizorani,IF(_xlpm.gun&lt;=90,_xlfn.XLOOKUP(_xlpm.oncekibakiye,B_bank[Bakiye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343589.7450095028</v>
      </c>
      <c r="L268" s="6">
        <f>_xlfn.LET(_xlpm.oncekibakiye,L267,_xlpm.muafiyet,_xlfn.XLOOKUP(_xlpm.oncekibakiye,C_bank[Bakiye Alt Sınır],C_bank[Vadesiz Bakiye],,-1),_xlpm.gun,$I268,_xlpm.faizorani,IF(_xlpm.gun&lt;=90,_xlfn.XLOOKUP(_xlpm.oncekibakiye,C_bank[Bakiye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345446.18696412246</v>
      </c>
    </row>
    <row r="269" spans="9:12" x14ac:dyDescent="0.75">
      <c r="I269" s="18">
        <v>267</v>
      </c>
      <c r="J269" s="6">
        <f>_xlfn.LET(_xlpm.oncekibakiye,J268,_xlpm.muafiyet,_xlfn.XLOOKUP(_xlpm.oncekibakiye,A_bank[Bakiye Alt Sınır],A_bank[Vadesiz Bakiye],,-1),_xlpm.gun,$I269,_xlpm.faizorani,IF(_xlpm.gun&lt;=90,_xlfn.XLOOKUP(_xlpm.oncekibakiye,A_bank[Bakiye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350640.35945333232</v>
      </c>
      <c r="K269" s="6">
        <f>_xlfn.LET(_xlpm.oncekibakiye,K268,_xlpm.muafiyet,_xlfn.XLOOKUP(_xlpm.oncekibakiye,B_bank[Bakiye Alt Sınır],B_bank[Vadesiz Bakiye],,-1),_xlpm.gun,$I269,_xlpm.faizorani,IF(_xlpm.gun&lt;=90,_xlfn.XLOOKUP(_xlpm.oncekibakiye,B_bank[Bakiye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343999.77311105595</v>
      </c>
      <c r="L269" s="6">
        <f>_xlfn.LET(_xlpm.oncekibakiye,L268,_xlpm.muafiyet,_xlfn.XLOOKUP(_xlpm.oncekibakiye,C_bank[Bakiye Alt Sınır],C_bank[Vadesiz Bakiye],,-1),_xlpm.gun,$I269,_xlpm.faizorani,IF(_xlpm.gun&lt;=90,_xlfn.XLOOKUP(_xlpm.oncekibakiye,C_bank[Bakiye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345866.40095593635</v>
      </c>
    </row>
    <row r="270" spans="9:12" x14ac:dyDescent="0.75">
      <c r="I270" s="18">
        <v>268</v>
      </c>
      <c r="J270" s="6">
        <f>_xlfn.LET(_xlpm.oncekibakiye,J269,_xlpm.muafiyet,_xlfn.XLOOKUP(_xlpm.oncekibakiye,A_bank[Bakiye Alt Sınır],A_bank[Vadesiz Bakiye],,-1),_xlpm.gun,$I270,_xlpm.faizorani,IF(_xlpm.gun&lt;=90,_xlfn.XLOOKUP(_xlpm.oncekibakiye,A_bank[Bakiye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351085.99605483079</v>
      </c>
      <c r="K270" s="6">
        <f>_xlfn.LET(_xlpm.oncekibakiye,K269,_xlpm.muafiyet,_xlfn.XLOOKUP(_xlpm.oncekibakiye,B_bank[Bakiye Alt Sınır],B_bank[Vadesiz Bakiye],,-1),_xlpm.gun,$I270,_xlpm.faizorani,IF(_xlpm.gun&lt;=90,_xlfn.XLOOKUP(_xlpm.oncekibakiye,B_bank[Bakiye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344410.32076876517</v>
      </c>
      <c r="L270" s="6">
        <f>_xlfn.LET(_xlpm.oncekibakiye,L269,_xlpm.muafiyet,_xlfn.XLOOKUP(_xlpm.oncekibakiye,C_bank[Bakiye Alt Sınır],C_bank[Vadesiz Bakiye],,-1),_xlpm.gun,$I270,_xlpm.faizorani,IF(_xlpm.gun&lt;=90,_xlfn.XLOOKUP(_xlpm.oncekibakiye,C_bank[Bakiye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346287.12611216767</v>
      </c>
    </row>
    <row r="271" spans="9:12" x14ac:dyDescent="0.75">
      <c r="I271" s="18">
        <v>269</v>
      </c>
      <c r="J271" s="6">
        <f>_xlfn.LET(_xlpm.oncekibakiye,J270,_xlpm.muafiyet,_xlfn.XLOOKUP(_xlpm.oncekibakiye,A_bank[Bakiye Alt Sınır],A_bank[Vadesiz Bakiye],,-1),_xlpm.gun,$I271,_xlpm.faizorani,IF(_xlpm.gun&lt;=90,_xlfn.XLOOKUP(_xlpm.oncekibakiye,A_bank[Bakiye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351532.24250696611</v>
      </c>
      <c r="K271" s="6">
        <f>_xlfn.LET(_xlpm.oncekibakiye,K270,_xlpm.muafiyet,_xlfn.XLOOKUP(_xlpm.oncekibakiye,B_bank[Bakiye Alt Sınır],B_bank[Vadesiz Bakiye],,-1),_xlpm.gun,$I271,_xlpm.faizorani,IF(_xlpm.gun&lt;=90,_xlfn.XLOOKUP(_xlpm.oncekibakiye,B_bank[Bakiye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344821.38864097215</v>
      </c>
      <c r="L271" s="6">
        <f>_xlfn.LET(_xlpm.oncekibakiye,L270,_xlpm.muafiyet,_xlfn.XLOOKUP(_xlpm.oncekibakiye,C_bank[Bakiye Alt Sınır],C_bank[Vadesiz Bakiye],,-1),_xlpm.gun,$I271,_xlpm.faizorani,IF(_xlpm.gun&lt;=90,_xlfn.XLOOKUP(_xlpm.oncekibakiye,C_bank[Bakiye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346708.36305461643</v>
      </c>
    </row>
    <row r="272" spans="9:12" x14ac:dyDescent="0.75">
      <c r="I272" s="18">
        <v>270</v>
      </c>
      <c r="J272" s="6">
        <f>_xlfn.LET(_xlpm.oncekibakiye,J271,_xlpm.muafiyet,_xlfn.XLOOKUP(_xlpm.oncekibakiye,A_bank[Bakiye Alt Sınır],A_bank[Vadesiz Bakiye],,-1),_xlpm.gun,$I272,_xlpm.faizorani,IF(_xlpm.gun&lt;=90,_xlfn.XLOOKUP(_xlpm.oncekibakiye,A_bank[Bakiye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351979.09964431467</v>
      </c>
      <c r="K272" s="6">
        <f>_xlfn.LET(_xlpm.oncekibakiye,K271,_xlpm.muafiyet,_xlfn.XLOOKUP(_xlpm.oncekibakiye,B_bank[Bakiye Alt Sınır],B_bank[Vadesiz Bakiye],,-1),_xlpm.gun,$I272,_xlpm.faizorani,IF(_xlpm.gun&lt;=90,_xlfn.XLOOKUP(_xlpm.oncekibakiye,B_bank[Bakiye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345232.97738685284</v>
      </c>
      <c r="L272" s="6">
        <f>_xlfn.LET(_xlpm.oncekibakiye,L271,_xlpm.muafiyet,_xlfn.XLOOKUP(_xlpm.oncekibakiye,C_bank[Bakiye Alt Sınır],C_bank[Vadesiz Bakiye],,-1),_xlpm.gun,$I272,_xlpm.faizorani,IF(_xlpm.gun&lt;=90,_xlfn.XLOOKUP(_xlpm.oncekibakiye,C_bank[Bakiye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347130.11240583903</v>
      </c>
    </row>
    <row r="273" spans="9:12" x14ac:dyDescent="0.75">
      <c r="I273" s="18">
        <v>271</v>
      </c>
      <c r="J273" s="6">
        <f>_xlfn.LET(_xlpm.oncekibakiye,J272,_xlpm.muafiyet,_xlfn.XLOOKUP(_xlpm.oncekibakiye,A_bank[Bakiye Alt Sınır],A_bank[Vadesiz Bakiye],,-1),_xlpm.gun,$I273,_xlpm.faizorani,IF(_xlpm.gun&lt;=90,_xlfn.XLOOKUP(_xlpm.oncekibakiye,A_bank[Bakiye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352426.56830259506</v>
      </c>
      <c r="K273" s="6">
        <f>_xlfn.LET(_xlpm.oncekibakiye,K272,_xlpm.muafiyet,_xlfn.XLOOKUP(_xlpm.oncekibakiye,B_bank[Bakiye Alt Sınır],B_bank[Vadesiz Bakiye],,-1),_xlpm.gun,$I273,_xlpm.faizorani,IF(_xlpm.gun&lt;=90,_xlfn.XLOOKUP(_xlpm.oncekibakiye,B_bank[Bakiye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345645.0876664184</v>
      </c>
      <c r="L273" s="6">
        <f>_xlfn.LET(_xlpm.oncekibakiye,L272,_xlpm.muafiyet,_xlfn.XLOOKUP(_xlpm.oncekibakiye,C_bank[Bakiye Alt Sınır],C_bank[Vadesiz Bakiye],,-1),_xlpm.gun,$I273,_xlpm.faizorani,IF(_xlpm.gun&lt;=90,_xlfn.XLOOKUP(_xlpm.oncekibakiye,C_bank[Bakiye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347552.37478914915</v>
      </c>
    </row>
    <row r="274" spans="9:12" x14ac:dyDescent="0.75">
      <c r="I274" s="18">
        <v>272</v>
      </c>
      <c r="J274" s="6">
        <f>_xlfn.LET(_xlpm.oncekibakiye,J273,_xlpm.muafiyet,_xlfn.XLOOKUP(_xlpm.oncekibakiye,A_bank[Bakiye Alt Sınır],A_bank[Vadesiz Bakiye],,-1),_xlpm.gun,$I274,_xlpm.faizorani,IF(_xlpm.gun&lt;=90,_xlfn.XLOOKUP(_xlpm.oncekibakiye,A_bank[Bakiye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352874.64931866946</v>
      </c>
      <c r="K274" s="6">
        <f>_xlfn.LET(_xlpm.oncekibakiye,K273,_xlpm.muafiyet,_xlfn.XLOOKUP(_xlpm.oncekibakiye,B_bank[Bakiye Alt Sınır],B_bank[Vadesiz Bakiye],,-1),_xlpm.gun,$I274,_xlpm.faizorani,IF(_xlpm.gun&lt;=90,_xlfn.XLOOKUP(_xlpm.oncekibakiye,B_bank[Bakiye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346057.72014051623</v>
      </c>
      <c r="L274" s="6">
        <f>_xlfn.LET(_xlpm.oncekibakiye,L273,_xlpm.muafiyet,_xlfn.XLOOKUP(_xlpm.oncekibakiye,C_bank[Bakiye Alt Sınır],C_bank[Vadesiz Bakiye],,-1),_xlpm.gun,$I274,_xlpm.faizorani,IF(_xlpm.gun&lt;=90,_xlfn.XLOOKUP(_xlpm.oncekibakiye,C_bank[Bakiye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347975.15082861867</v>
      </c>
    </row>
    <row r="275" spans="9:12" x14ac:dyDescent="0.75">
      <c r="I275" s="18">
        <v>273</v>
      </c>
      <c r="J275" s="6">
        <f>_xlfn.LET(_xlpm.oncekibakiye,J274,_xlpm.muafiyet,_xlfn.XLOOKUP(_xlpm.oncekibakiye,A_bank[Bakiye Alt Sınır],A_bank[Vadesiz Bakiye],,-1),_xlpm.gun,$I275,_xlpm.faizorani,IF(_xlpm.gun&lt;=90,_xlfn.XLOOKUP(_xlpm.oncekibakiye,A_bank[Bakiye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353323.3435305453</v>
      </c>
      <c r="K275" s="6">
        <f>_xlfn.LET(_xlpm.oncekibakiye,K274,_xlpm.muafiyet,_xlfn.XLOOKUP(_xlpm.oncekibakiye,B_bank[Bakiye Alt Sınır],B_bank[Vadesiz Bakiye],,-1),_xlpm.gun,$I275,_xlpm.faizorani,IF(_xlpm.gun&lt;=90,_xlfn.XLOOKUP(_xlpm.oncekibakiye,B_bank[Bakiye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346470.87547083129</v>
      </c>
      <c r="L275" s="6">
        <f>_xlfn.LET(_xlpm.oncekibakiye,L274,_xlpm.muafiyet,_xlfn.XLOOKUP(_xlpm.oncekibakiye,C_bank[Bakiye Alt Sınır],C_bank[Vadesiz Bakiye],,-1),_xlpm.gun,$I275,_xlpm.faizorani,IF(_xlpm.gun&lt;=90,_xlfn.XLOOKUP(_xlpm.oncekibakiye,C_bank[Bakiye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348398.44114907872</v>
      </c>
    </row>
    <row r="276" spans="9:12" x14ac:dyDescent="0.75">
      <c r="I276" s="18">
        <v>274</v>
      </c>
      <c r="J276" s="6">
        <f>_xlfn.LET(_xlpm.oncekibakiye,J275,_xlpm.muafiyet,_xlfn.XLOOKUP(_xlpm.oncekibakiye,A_bank[Bakiye Alt Sınır],A_bank[Vadesiz Bakiye],,-1),_xlpm.gun,$I276,_xlpm.faizorani,IF(_xlpm.gun&lt;=90,_xlfn.XLOOKUP(_xlpm.oncekibakiye,A_bank[Bakiye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353772.65177737683</v>
      </c>
      <c r="K276" s="6">
        <f>_xlfn.LET(_xlpm.oncekibakiye,K275,_xlpm.muafiyet,_xlfn.XLOOKUP(_xlpm.oncekibakiye,B_bank[Bakiye Alt Sınır],B_bank[Vadesiz Bakiye],,-1),_xlpm.gun,$I276,_xlpm.faizorani,IF(_xlpm.gun&lt;=90,_xlfn.XLOOKUP(_xlpm.oncekibakiye,B_bank[Bakiye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346884.55431988678</v>
      </c>
      <c r="L276" s="6">
        <f>_xlfn.LET(_xlpm.oncekibakiye,L275,_xlpm.muafiyet,_xlfn.XLOOKUP(_xlpm.oncekibakiye,C_bank[Bakiye Alt Sınır],C_bank[Vadesiz Bakiye],,-1),_xlpm.gun,$I276,_xlpm.faizorani,IF(_xlpm.gun&lt;=90,_xlfn.XLOOKUP(_xlpm.oncekibakiye,C_bank[Bakiye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348822.24637612031</v>
      </c>
    </row>
    <row r="277" spans="9:12" x14ac:dyDescent="0.75">
      <c r="I277" s="18">
        <v>275</v>
      </c>
      <c r="J277" s="6">
        <f>_xlfn.LET(_xlpm.oncekibakiye,J276,_xlpm.muafiyet,_xlfn.XLOOKUP(_xlpm.oncekibakiye,A_bank[Bakiye Alt Sınır],A_bank[Vadesiz Bakiye],,-1),_xlpm.gun,$I277,_xlpm.faizorani,IF(_xlpm.gun&lt;=90,_xlfn.XLOOKUP(_xlpm.oncekibakiye,A_bank[Bakiye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354222.57489946671</v>
      </c>
      <c r="K277" s="6">
        <f>_xlfn.LET(_xlpm.oncekibakiye,K276,_xlpm.muafiyet,_xlfn.XLOOKUP(_xlpm.oncekibakiye,B_bank[Bakiye Alt Sınır],B_bank[Vadesiz Bakiye],,-1),_xlpm.gun,$I277,_xlpm.faizorani,IF(_xlpm.gun&lt;=90,_xlfn.XLOOKUP(_xlpm.oncekibakiye,B_bank[Bakiye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347298.75735104555</v>
      </c>
      <c r="L277" s="6">
        <f>_xlfn.LET(_xlpm.oncekibakiye,L276,_xlpm.muafiyet,_xlfn.XLOOKUP(_xlpm.oncekibakiye,C_bank[Bakiye Alt Sınır],C_bank[Vadesiz Bakiye],,-1),_xlpm.gun,$I277,_xlpm.faizorani,IF(_xlpm.gun&lt;=90,_xlfn.XLOOKUP(_xlpm.oncekibakiye,C_bank[Bakiye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349246.56713609566</v>
      </c>
    </row>
    <row r="278" spans="9:12" x14ac:dyDescent="0.75">
      <c r="I278" s="18">
        <v>276</v>
      </c>
      <c r="J278" s="6">
        <f>_xlfn.LET(_xlpm.oncekibakiye,J277,_xlpm.muafiyet,_xlfn.XLOOKUP(_xlpm.oncekibakiye,A_bank[Bakiye Alt Sınır],A_bank[Vadesiz Bakiye],,-1),_xlpm.gun,$I278,_xlpm.faizorani,IF(_xlpm.gun&lt;=90,_xlfn.XLOOKUP(_xlpm.oncekibakiye,A_bank[Bakiye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354673.11373826751</v>
      </c>
      <c r="K278" s="6">
        <f>_xlfn.LET(_xlpm.oncekibakiye,K277,_xlpm.muafiyet,_xlfn.XLOOKUP(_xlpm.oncekibakiye,B_bank[Bakiye Alt Sınır],B_bank[Vadesiz Bakiye],,-1),_xlpm.gun,$I278,_xlpm.faizorani,IF(_xlpm.gun&lt;=90,_xlfn.XLOOKUP(_xlpm.oncekibakiye,B_bank[Bakiye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347713.48522851092</v>
      </c>
      <c r="L278" s="6">
        <f>_xlfn.LET(_xlpm.oncekibakiye,L277,_xlpm.muafiyet,_xlfn.XLOOKUP(_xlpm.oncekibakiye,C_bank[Bakiye Alt Sınır],C_bank[Vadesiz Bakiye],,-1),_xlpm.gun,$I278,_xlpm.faizorani,IF(_xlpm.gun&lt;=90,_xlfn.XLOOKUP(_xlpm.oncekibakiye,C_bank[Bakiye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349671.40405611874</v>
      </c>
    </row>
    <row r="279" spans="9:12" x14ac:dyDescent="0.75">
      <c r="I279" s="18">
        <v>277</v>
      </c>
      <c r="J279" s="6">
        <f>_xlfn.LET(_xlpm.oncekibakiye,J278,_xlpm.muafiyet,_xlfn.XLOOKUP(_xlpm.oncekibakiye,A_bank[Bakiye Alt Sınır],A_bank[Vadesiz Bakiye],,-1),_xlpm.gun,$I279,_xlpm.faizorani,IF(_xlpm.gun&lt;=90,_xlfn.XLOOKUP(_xlpm.oncekibakiye,A_bank[Bakiye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355124.26913638331</v>
      </c>
      <c r="K279" s="6">
        <f>_xlfn.LET(_xlpm.oncekibakiye,K278,_xlpm.muafiyet,_xlfn.XLOOKUP(_xlpm.oncekibakiye,B_bank[Bakiye Alt Sınır],B_bank[Vadesiz Bakiye],,-1),_xlpm.gun,$I279,_xlpm.faizorani,IF(_xlpm.gun&lt;=90,_xlfn.XLOOKUP(_xlpm.oncekibakiye,B_bank[Bakiye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348128.73861732788</v>
      </c>
      <c r="L279" s="6">
        <f>_xlfn.LET(_xlpm.oncekibakiye,L278,_xlpm.muafiyet,_xlfn.XLOOKUP(_xlpm.oncekibakiye,C_bank[Bakiye Alt Sınır],C_bank[Vadesiz Bakiye],,-1),_xlpm.gun,$I279,_xlpm.faizorani,IF(_xlpm.gun&lt;=90,_xlfn.XLOOKUP(_xlpm.oncekibakiye,C_bank[Bakiye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350096.75776406645</v>
      </c>
    </row>
    <row r="280" spans="9:12" x14ac:dyDescent="0.75">
      <c r="I280" s="18">
        <v>278</v>
      </c>
      <c r="J280" s="6">
        <f>_xlfn.LET(_xlpm.oncekibakiye,J279,_xlpm.muafiyet,_xlfn.XLOOKUP(_xlpm.oncekibakiye,A_bank[Bakiye Alt Sınır],A_bank[Vadesiz Bakiye],,-1),_xlpm.gun,$I280,_xlpm.faizorani,IF(_xlpm.gun&lt;=90,_xlfn.XLOOKUP(_xlpm.oncekibakiye,A_bank[Bakiye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355576.04193757131</v>
      </c>
      <c r="K280" s="6">
        <f>_xlfn.LET(_xlpm.oncekibakiye,K279,_xlpm.muafiyet,_xlfn.XLOOKUP(_xlpm.oncekibakiye,B_bank[Bakiye Alt Sınır],B_bank[Vadesiz Bakiye],,-1),_xlpm.gun,$I280,_xlpm.faizorani,IF(_xlpm.gun&lt;=90,_xlfn.XLOOKUP(_xlpm.oncekibakiye,B_bank[Bakiye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348544.51818338409</v>
      </c>
      <c r="L280" s="6">
        <f>_xlfn.LET(_xlpm.oncekibakiye,L279,_xlpm.muafiyet,_xlfn.XLOOKUP(_xlpm.oncekibakiye,C_bank[Bakiye Alt Sınır],C_bank[Vadesiz Bakiye],,-1),_xlpm.gun,$I280,_xlpm.faizorani,IF(_xlpm.gun&lt;=90,_xlfn.XLOOKUP(_xlpm.oncekibakiye,C_bank[Bakiye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350522.62888857943</v>
      </c>
    </row>
    <row r="281" spans="9:12" x14ac:dyDescent="0.75">
      <c r="I281" s="18">
        <v>279</v>
      </c>
      <c r="J281" s="6">
        <f>_xlfn.LET(_xlpm.oncekibakiye,J280,_xlpm.muafiyet,_xlfn.XLOOKUP(_xlpm.oncekibakiye,A_bank[Bakiye Alt Sınır],A_bank[Vadesiz Bakiye],,-1),_xlpm.gun,$I281,_xlpm.faizorani,IF(_xlpm.gun&lt;=90,_xlfn.XLOOKUP(_xlpm.oncekibakiye,A_bank[Bakiye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356028.4329867434</v>
      </c>
      <c r="K281" s="6">
        <f>_xlfn.LET(_xlpm.oncekibakiye,K280,_xlpm.muafiyet,_xlfn.XLOOKUP(_xlpm.oncekibakiye,B_bank[Bakiye Alt Sınır],B_bank[Vadesiz Bakiye],,-1),_xlpm.gun,$I281,_xlpm.faizorani,IF(_xlpm.gun&lt;=90,_xlfn.XLOOKUP(_xlpm.oncekibakiye,B_bank[Bakiye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348960.824593411</v>
      </c>
      <c r="L281" s="6">
        <f>_xlfn.LET(_xlpm.oncekibakiye,L280,_xlpm.muafiyet,_xlfn.XLOOKUP(_xlpm.oncekibakiye,C_bank[Bakiye Alt Sınır],C_bank[Vadesiz Bakiye],,-1),_xlpm.gun,$I281,_xlpm.faizorani,IF(_xlpm.gun&lt;=90,_xlfn.XLOOKUP(_xlpm.oncekibakiye,C_bank[Bakiye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350949.01805906306</v>
      </c>
    </row>
    <row r="282" spans="9:12" x14ac:dyDescent="0.75">
      <c r="I282" s="18">
        <v>280</v>
      </c>
      <c r="J282" s="6">
        <f>_xlfn.LET(_xlpm.oncekibakiye,J281,_xlpm.muafiyet,_xlfn.XLOOKUP(_xlpm.oncekibakiye,A_bank[Bakiye Alt Sınır],A_bank[Vadesiz Bakiye],,-1),_xlpm.gun,$I282,_xlpm.faizorani,IF(_xlpm.gun&lt;=90,_xlfn.XLOOKUP(_xlpm.oncekibakiye,A_bank[Bakiye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356481.44312996772</v>
      </c>
      <c r="K282" s="6">
        <f>_xlfn.LET(_xlpm.oncekibakiye,K281,_xlpm.muafiyet,_xlfn.XLOOKUP(_xlpm.oncekibakiye,B_bank[Bakiye Alt Sınır],B_bank[Vadesiz Bakiye],,-1),_xlpm.gun,$I282,_xlpm.faizorani,IF(_xlpm.gun&lt;=90,_xlfn.XLOOKUP(_xlpm.oncekibakiye,B_bank[Bakiye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349377.65851498483</v>
      </c>
      <c r="L282" s="6">
        <f>_xlfn.LET(_xlpm.oncekibakiye,L281,_xlpm.muafiyet,_xlfn.XLOOKUP(_xlpm.oncekibakiye,C_bank[Bakiye Alt Sınır],C_bank[Vadesiz Bakiye],,-1),_xlpm.gun,$I282,_xlpm.faizorani,IF(_xlpm.gun&lt;=90,_xlfn.XLOOKUP(_xlpm.oncekibakiye,C_bank[Bakiye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351375.92590568832</v>
      </c>
    </row>
    <row r="283" spans="9:12" x14ac:dyDescent="0.75">
      <c r="I283" s="18">
        <v>281</v>
      </c>
      <c r="J283" s="6">
        <f>_xlfn.LET(_xlpm.oncekibakiye,J282,_xlpm.muafiyet,_xlfn.XLOOKUP(_xlpm.oncekibakiye,A_bank[Bakiye Alt Sınır],A_bank[Vadesiz Bakiye],,-1),_xlpm.gun,$I283,_xlpm.faizorani,IF(_xlpm.gun&lt;=90,_xlfn.XLOOKUP(_xlpm.oncekibakiye,A_bank[Bakiye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356935.07321447023</v>
      </c>
      <c r="K283" s="6">
        <f>_xlfn.LET(_xlpm.oncekibakiye,K282,_xlpm.muafiyet,_xlfn.XLOOKUP(_xlpm.oncekibakiye,B_bank[Bakiye Alt Sınır],B_bank[Vadesiz Bakiye],,-1),_xlpm.gun,$I283,_xlpm.faizorani,IF(_xlpm.gun&lt;=90,_xlfn.XLOOKUP(_xlpm.oncekibakiye,B_bank[Bakiye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349795.02061652776</v>
      </c>
      <c r="L283" s="6">
        <f>_xlfn.LET(_xlpm.oncekibakiye,L282,_xlpm.muafiyet,_xlfn.XLOOKUP(_xlpm.oncekibakiye,C_bank[Bakiye Alt Sınır],C_bank[Vadesiz Bakiye],,-1),_xlpm.gun,$I283,_xlpm.faizorani,IF(_xlpm.gun&lt;=90,_xlfn.XLOOKUP(_xlpm.oncekibakiye,C_bank[Bakiye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351803.35305939277</v>
      </c>
    </row>
    <row r="284" spans="9:12" x14ac:dyDescent="0.75">
      <c r="I284" s="18">
        <v>282</v>
      </c>
      <c r="J284" s="6">
        <f>_xlfn.LET(_xlpm.oncekibakiye,J283,_xlpm.muafiyet,_xlfn.XLOOKUP(_xlpm.oncekibakiye,A_bank[Bakiye Alt Sınır],A_bank[Vadesiz Bakiye],,-1),_xlpm.gun,$I284,_xlpm.faizorani,IF(_xlpm.gun&lt;=90,_xlfn.XLOOKUP(_xlpm.oncekibakiye,A_bank[Bakiye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357389.32408863632</v>
      </c>
      <c r="K284" s="6">
        <f>_xlfn.LET(_xlpm.oncekibakiye,K283,_xlpm.muafiyet,_xlfn.XLOOKUP(_xlpm.oncekibakiye,B_bank[Bakiye Alt Sınır],B_bank[Vadesiz Bakiye],,-1),_xlpm.gun,$I284,_xlpm.faizorani,IF(_xlpm.gun&lt;=90,_xlfn.XLOOKUP(_xlpm.oncekibakiye,B_bank[Bakiye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350212.911567309</v>
      </c>
      <c r="L284" s="6">
        <f>_xlfn.LET(_xlpm.oncekibakiye,L283,_xlpm.muafiyet,_xlfn.XLOOKUP(_xlpm.oncekibakiye,C_bank[Bakiye Alt Sınır],C_bank[Vadesiz Bakiye],,-1),_xlpm.gun,$I284,_xlpm.faizorani,IF(_xlpm.gun&lt;=90,_xlfn.XLOOKUP(_xlpm.oncekibakiye,C_bank[Bakiye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352231.30015188147</v>
      </c>
    </row>
    <row r="285" spans="9:12" x14ac:dyDescent="0.75">
      <c r="I285" s="18">
        <v>283</v>
      </c>
      <c r="J285" s="6">
        <f>_xlfn.LET(_xlpm.oncekibakiye,J284,_xlpm.muafiyet,_xlfn.XLOOKUP(_xlpm.oncekibakiye,A_bank[Bakiye Alt Sınır],A_bank[Vadesiz Bakiye],,-1),_xlpm.gun,$I285,_xlpm.faizorani,IF(_xlpm.gun&lt;=90,_xlfn.XLOOKUP(_xlpm.oncekibakiye,A_bank[Bakiye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357844.19660201244</v>
      </c>
      <c r="K285" s="6">
        <f>_xlfn.LET(_xlpm.oncekibakiye,K284,_xlpm.muafiyet,_xlfn.XLOOKUP(_xlpm.oncekibakiye,B_bank[Bakiye Alt Sınır],B_bank[Vadesiz Bakiye],,-1),_xlpm.gun,$I285,_xlpm.faizorani,IF(_xlpm.gun&lt;=90,_xlfn.XLOOKUP(_xlpm.oncekibakiye,B_bank[Bakiye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350631.33203744568</v>
      </c>
      <c r="L285" s="6">
        <f>_xlfn.LET(_xlpm.oncekibakiye,L284,_xlpm.muafiyet,_xlfn.XLOOKUP(_xlpm.oncekibakiye,C_bank[Bakiye Alt Sınır],C_bank[Vadesiz Bakiye],,-1),_xlpm.gun,$I285,_xlpm.faizorani,IF(_xlpm.gun&lt;=90,_xlfn.XLOOKUP(_xlpm.oncekibakiye,C_bank[Bakiye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352659.76781562786</v>
      </c>
    </row>
    <row r="286" spans="9:12" x14ac:dyDescent="0.75">
      <c r="I286" s="18">
        <v>284</v>
      </c>
      <c r="J286" s="6">
        <f>_xlfn.LET(_xlpm.oncekibakiye,J285,_xlpm.muafiyet,_xlfn.XLOOKUP(_xlpm.oncekibakiye,A_bank[Bakiye Alt Sınır],A_bank[Vadesiz Bakiye],,-1),_xlpm.gun,$I286,_xlpm.faizorani,IF(_xlpm.gun&lt;=90,_xlfn.XLOOKUP(_xlpm.oncekibakiye,A_bank[Bakiye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358299.69160530751</v>
      </c>
      <c r="K286" s="6">
        <f>_xlfn.LET(_xlpm.oncekibakiye,K285,_xlpm.muafiyet,_xlfn.XLOOKUP(_xlpm.oncekibakiye,B_bank[Bakiye Alt Sınır],B_bank[Vadesiz Bakiye],,-1),_xlpm.gun,$I286,_xlpm.faizorani,IF(_xlpm.gun&lt;=90,_xlfn.XLOOKUP(_xlpm.oncekibakiye,B_bank[Bakiye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351050.2826979041</v>
      </c>
      <c r="L286" s="6">
        <f>_xlfn.LET(_xlpm.oncekibakiye,L285,_xlpm.muafiyet,_xlfn.XLOOKUP(_xlpm.oncekibakiye,C_bank[Bakiye Alt Sınır],C_bank[Vadesiz Bakiye],,-1),_xlpm.gun,$I286,_xlpm.faizorani,IF(_xlpm.gun&lt;=90,_xlfn.XLOOKUP(_xlpm.oncekibakiye,C_bank[Bakiye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353088.75668387482</v>
      </c>
    </row>
    <row r="287" spans="9:12" x14ac:dyDescent="0.75">
      <c r="I287" s="18">
        <v>285</v>
      </c>
      <c r="J287" s="6">
        <f>_xlfn.LET(_xlpm.oncekibakiye,J286,_xlpm.muafiyet,_xlfn.XLOOKUP(_xlpm.oncekibakiye,A_bank[Bakiye Alt Sınır],A_bank[Vadesiz Bakiye],,-1),_xlpm.gun,$I287,_xlpm.faizorani,IF(_xlpm.gun&lt;=90,_xlfn.XLOOKUP(_xlpm.oncekibakiye,A_bank[Bakiye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358755.80995039479</v>
      </c>
      <c r="K287" s="6">
        <f>_xlfn.LET(_xlpm.oncekibakiye,K286,_xlpm.muafiyet,_xlfn.XLOOKUP(_xlpm.oncekibakiye,B_bank[Bakiye Alt Sınır],B_bank[Vadesiz Bakiye],,-1),_xlpm.gun,$I287,_xlpm.faizorani,IF(_xlpm.gun&lt;=90,_xlfn.XLOOKUP(_xlpm.oncekibakiye,B_bank[Bakiye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351469.76422050077</v>
      </c>
      <c r="L287" s="6">
        <f>_xlfn.LET(_xlpm.oncekibakiye,L286,_xlpm.muafiyet,_xlfn.XLOOKUP(_xlpm.oncekibakiye,C_bank[Bakiye Alt Sınır],C_bank[Vadesiz Bakiye],,-1),_xlpm.gun,$I287,_xlpm.faizorani,IF(_xlpm.gun&lt;=90,_xlfn.XLOOKUP(_xlpm.oncekibakiye,C_bank[Bakiye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353518.2673906355</v>
      </c>
    </row>
    <row r="288" spans="9:12" x14ac:dyDescent="0.75">
      <c r="I288" s="18">
        <v>286</v>
      </c>
      <c r="J288" s="6">
        <f>_xlfn.LET(_xlpm.oncekibakiye,J287,_xlpm.muafiyet,_xlfn.XLOOKUP(_xlpm.oncekibakiye,A_bank[Bakiye Alt Sınır],A_bank[Vadesiz Bakiye],,-1),_xlpm.gun,$I288,_xlpm.faizorani,IF(_xlpm.gun&lt;=90,_xlfn.XLOOKUP(_xlpm.oncekibakiye,A_bank[Bakiye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359212.55249031319</v>
      </c>
      <c r="K288" s="6">
        <f>_xlfn.LET(_xlpm.oncekibakiye,K287,_xlpm.muafiyet,_xlfn.XLOOKUP(_xlpm.oncekibakiye,B_bank[Bakiye Alt Sınır],B_bank[Vadesiz Bakiye],,-1),_xlpm.gun,$I288,_xlpm.faizorani,IF(_xlpm.gun&lt;=90,_xlfn.XLOOKUP(_xlpm.oncekibakiye,B_bank[Bakiye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351889.77727790346</v>
      </c>
      <c r="L288" s="6">
        <f>_xlfn.LET(_xlpm.oncekibakiye,L287,_xlpm.muafiyet,_xlfn.XLOOKUP(_xlpm.oncekibakiye,C_bank[Bakiye Alt Sınır],C_bank[Vadesiz Bakiye],,-1),_xlpm.gun,$I288,_xlpm.faizorani,IF(_xlpm.gun&lt;=90,_xlfn.XLOOKUP(_xlpm.oncekibakiye,C_bank[Bakiye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353948.30057069426</v>
      </c>
    </row>
    <row r="289" spans="9:12" x14ac:dyDescent="0.75">
      <c r="I289" s="18">
        <v>287</v>
      </c>
      <c r="J289" s="6">
        <f>_xlfn.LET(_xlpm.oncekibakiye,J288,_xlpm.muafiyet,_xlfn.XLOOKUP(_xlpm.oncekibakiye,A_bank[Bakiye Alt Sınır],A_bank[Vadesiz Bakiye],,-1),_xlpm.gun,$I289,_xlpm.faizorani,IF(_xlpm.gun&lt;=90,_xlfn.XLOOKUP(_xlpm.oncekibakiye,A_bank[Bakiye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359669.9200792691</v>
      </c>
      <c r="K289" s="6">
        <f>_xlfn.LET(_xlpm.oncekibakiye,K288,_xlpm.muafiyet,_xlfn.XLOOKUP(_xlpm.oncekibakiye,B_bank[Bakiye Alt Sınır],B_bank[Vadesiz Bakiye],,-1),_xlpm.gun,$I289,_xlpm.faizorani,IF(_xlpm.gun&lt;=90,_xlfn.XLOOKUP(_xlpm.oncekibakiye,B_bank[Bakiye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352310.3225436323</v>
      </c>
      <c r="L289" s="6">
        <f>_xlfn.LET(_xlpm.oncekibakiye,L288,_xlpm.muafiyet,_xlfn.XLOOKUP(_xlpm.oncekibakiye,C_bank[Bakiye Alt Sınır],C_bank[Vadesiz Bakiye],,-1),_xlpm.gun,$I289,_xlpm.faizorani,IF(_xlpm.gun&lt;=90,_xlfn.XLOOKUP(_xlpm.oncekibakiye,C_bank[Bakiye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354378.85685960768</v>
      </c>
    </row>
    <row r="290" spans="9:12" x14ac:dyDescent="0.75">
      <c r="I290" s="18">
        <v>288</v>
      </c>
      <c r="J290" s="6">
        <f>_xlfn.LET(_xlpm.oncekibakiye,J289,_xlpm.muafiyet,_xlfn.XLOOKUP(_xlpm.oncekibakiye,A_bank[Bakiye Alt Sınır],A_bank[Vadesiz Bakiye],,-1),_xlpm.gun,$I290,_xlpm.faizorani,IF(_xlpm.gun&lt;=90,_xlfn.XLOOKUP(_xlpm.oncekibakiye,A_bank[Bakiye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360127.91357263783</v>
      </c>
      <c r="K290" s="6">
        <f>_xlfn.LET(_xlpm.oncekibakiye,K289,_xlpm.muafiyet,_xlfn.XLOOKUP(_xlpm.oncekibakiye,B_bank[Bakiye Alt Sınır],B_bank[Vadesiz Bakiye],,-1),_xlpm.gun,$I290,_xlpm.faizorani,IF(_xlpm.gun&lt;=90,_xlfn.XLOOKUP(_xlpm.oncekibakiye,B_bank[Bakiye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352731.40069206088</v>
      </c>
      <c r="L290" s="6">
        <f>_xlfn.LET(_xlpm.oncekibakiye,L289,_xlpm.muafiyet,_xlfn.XLOOKUP(_xlpm.oncekibakiye,C_bank[Bakiye Alt Sınır],C_bank[Vadesiz Bakiye],,-1),_xlpm.gun,$I290,_xlpm.faizorani,IF(_xlpm.gun&lt;=90,_xlfn.XLOOKUP(_xlpm.oncekibakiye,C_bank[Bakiye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354809.9368937054</v>
      </c>
    </row>
    <row r="291" spans="9:12" x14ac:dyDescent="0.75">
      <c r="I291" s="18">
        <v>289</v>
      </c>
      <c r="J291" s="6">
        <f>_xlfn.LET(_xlpm.oncekibakiye,J290,_xlpm.muafiyet,_xlfn.XLOOKUP(_xlpm.oncekibakiye,A_bank[Bakiye Alt Sınır],A_bank[Vadesiz Bakiye],,-1),_xlpm.gun,$I291,_xlpm.faizorani,IF(_xlpm.gun&lt;=90,_xlfn.XLOOKUP(_xlpm.oncekibakiye,A_bank[Bakiye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360586.53382696531</v>
      </c>
      <c r="K291" s="6">
        <f>_xlfn.LET(_xlpm.oncekibakiye,K290,_xlpm.muafiyet,_xlfn.XLOOKUP(_xlpm.oncekibakiye,B_bank[Bakiye Alt Sınır],B_bank[Vadesiz Bakiye],,-1),_xlpm.gun,$I291,_xlpm.faizorani,IF(_xlpm.gun&lt;=90,_xlfn.XLOOKUP(_xlpm.oncekibakiye,B_bank[Bakiye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353153.01239841728</v>
      </c>
      <c r="L291" s="6">
        <f>_xlfn.LET(_xlpm.oncekibakiye,L290,_xlpm.muafiyet,_xlfn.XLOOKUP(_xlpm.oncekibakiye,C_bank[Bakiye Alt Sınır],C_bank[Vadesiz Bakiye],,-1),_xlpm.gun,$I291,_xlpm.faizorani,IF(_xlpm.gun&lt;=90,_xlfn.XLOOKUP(_xlpm.oncekibakiye,C_bank[Bakiye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355241.54131009115</v>
      </c>
    </row>
    <row r="292" spans="9:12" x14ac:dyDescent="0.75">
      <c r="I292" s="18">
        <v>290</v>
      </c>
      <c r="J292" s="6">
        <f>_xlfn.LET(_xlpm.oncekibakiye,J291,_xlpm.muafiyet,_xlfn.XLOOKUP(_xlpm.oncekibakiye,A_bank[Bakiye Alt Sınır],A_bank[Vadesiz Bakiye],,-1),_xlpm.gun,$I292,_xlpm.faizorani,IF(_xlpm.gun&lt;=90,_xlfn.XLOOKUP(_xlpm.oncekibakiye,A_bank[Bakiye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361045.78169996961</v>
      </c>
      <c r="K292" s="6">
        <f>_xlfn.LET(_xlpm.oncekibakiye,K291,_xlpm.muafiyet,_xlfn.XLOOKUP(_xlpm.oncekibakiye,B_bank[Bakiye Alt Sınır],B_bank[Vadesiz Bakiye],,-1),_xlpm.gun,$I292,_xlpm.faizorani,IF(_xlpm.gun&lt;=90,_xlfn.XLOOKUP(_xlpm.oncekibakiye,B_bank[Bakiye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353575.15833878511</v>
      </c>
      <c r="L292" s="6">
        <f>_xlfn.LET(_xlpm.oncekibakiye,L291,_xlpm.muafiyet,_xlfn.XLOOKUP(_xlpm.oncekibakiye,C_bank[Bakiye Alt Sınır],C_bank[Vadesiz Bakiye],,-1),_xlpm.gun,$I292,_xlpm.faizorani,IF(_xlpm.gun&lt;=90,_xlfn.XLOOKUP(_xlpm.oncekibakiye,C_bank[Bakiye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355673.67074664368</v>
      </c>
    </row>
    <row r="293" spans="9:12" x14ac:dyDescent="0.75">
      <c r="I293" s="18">
        <v>291</v>
      </c>
      <c r="J293" s="6">
        <f>_xlfn.LET(_xlpm.oncekibakiye,J292,_xlpm.muafiyet,_xlfn.XLOOKUP(_xlpm.oncekibakiye,A_bank[Bakiye Alt Sınır],A_bank[Vadesiz Bakiye],,-1),_xlpm.gun,$I293,_xlpm.faizorani,IF(_xlpm.gun&lt;=90,_xlfn.XLOOKUP(_xlpm.oncekibakiye,A_bank[Bakiye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361505.65805054258</v>
      </c>
      <c r="K293" s="6">
        <f>_xlfn.LET(_xlpm.oncekibakiye,K292,_xlpm.muafiyet,_xlfn.XLOOKUP(_xlpm.oncekibakiye,B_bank[Bakiye Alt Sınır],B_bank[Vadesiz Bakiye],,-1),_xlpm.gun,$I293,_xlpm.faizorani,IF(_xlpm.gun&lt;=90,_xlfn.XLOOKUP(_xlpm.oncekibakiye,B_bank[Bakiye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353997.8391901048</v>
      </c>
      <c r="L293" s="6">
        <f>_xlfn.LET(_xlpm.oncekibakiye,L292,_xlpm.muafiyet,_xlfn.XLOOKUP(_xlpm.oncekibakiye,C_bank[Bakiye Alt Sınır],C_bank[Vadesiz Bakiye],,-1),_xlpm.gun,$I293,_xlpm.faizorani,IF(_xlpm.gun&lt;=90,_xlfn.XLOOKUP(_xlpm.oncekibakiye,C_bank[Bakiye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356106.32584201766</v>
      </c>
    </row>
    <row r="294" spans="9:12" x14ac:dyDescent="0.75">
      <c r="I294" s="18">
        <v>292</v>
      </c>
      <c r="J294" s="6">
        <f>_xlfn.LET(_xlpm.oncekibakiye,J293,_xlpm.muafiyet,_xlfn.XLOOKUP(_xlpm.oncekibakiye,A_bank[Bakiye Alt Sınır],A_bank[Vadesiz Bakiye],,-1),_xlpm.gun,$I294,_xlpm.faizorani,IF(_xlpm.gun&lt;=90,_xlfn.XLOOKUP(_xlpm.oncekibakiye,A_bank[Bakiye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361966.16373875149</v>
      </c>
      <c r="K294" s="6">
        <f>_xlfn.LET(_xlpm.oncekibakiye,K293,_xlpm.muafiyet,_xlfn.XLOOKUP(_xlpm.oncekibakiye,B_bank[Bakiye Alt Sınır],B_bank[Vadesiz Bakiye],,-1),_xlpm.gun,$I294,_xlpm.faizorani,IF(_xlpm.gun&lt;=90,_xlfn.XLOOKUP(_xlpm.oncekibakiye,B_bank[Bakiye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354421.05563017447</v>
      </c>
      <c r="L294" s="6">
        <f>_xlfn.LET(_xlpm.oncekibakiye,L293,_xlpm.muafiyet,_xlfn.XLOOKUP(_xlpm.oncekibakiye,C_bank[Bakiye Alt Sınır],C_bank[Vadesiz Bakiye],,-1),_xlpm.gun,$I294,_xlpm.faizorani,IF(_xlpm.gun&lt;=90,_xlfn.XLOOKUP(_xlpm.oncekibakiye,C_bank[Bakiye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356539.50723564468</v>
      </c>
    </row>
    <row r="295" spans="9:12" x14ac:dyDescent="0.75">
      <c r="I295" s="18">
        <v>293</v>
      </c>
      <c r="J295" s="6">
        <f>_xlfn.LET(_xlpm.oncekibakiye,J294,_xlpm.muafiyet,_xlfn.XLOOKUP(_xlpm.oncekibakiye,A_bank[Bakiye Alt Sınır],A_bank[Vadesiz Bakiye],,-1),_xlpm.gun,$I295,_xlpm.faizorani,IF(_xlpm.gun&lt;=90,_xlfn.XLOOKUP(_xlpm.oncekibakiye,A_bank[Bakiye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362427.29962584056</v>
      </c>
      <c r="K295" s="6">
        <f>_xlfn.LET(_xlpm.oncekibakiye,K294,_xlpm.muafiyet,_xlfn.XLOOKUP(_xlpm.oncekibakiye,B_bank[Bakiye Alt Sınır],B_bank[Vadesiz Bakiye],,-1),_xlpm.gun,$I295,_xlpm.faizorani,IF(_xlpm.gun&lt;=90,_xlfn.XLOOKUP(_xlpm.oncekibakiye,B_bank[Bakiye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354844.80833765108</v>
      </c>
      <c r="L295" s="6">
        <f>_xlfn.LET(_xlpm.oncekibakiye,L294,_xlpm.muafiyet,_xlfn.XLOOKUP(_xlpm.oncekibakiye,C_bank[Bakiye Alt Sınır],C_bank[Vadesiz Bakiye],,-1),_xlpm.gun,$I295,_xlpm.faizorani,IF(_xlpm.gun&lt;=90,_xlfn.XLOOKUP(_xlpm.oncekibakiye,C_bank[Bakiye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356973.21556773403</v>
      </c>
    </row>
    <row r="296" spans="9:12" x14ac:dyDescent="0.75">
      <c r="I296" s="18">
        <v>294</v>
      </c>
      <c r="J296" s="6">
        <f>_xlfn.LET(_xlpm.oncekibakiye,J295,_xlpm.muafiyet,_xlfn.XLOOKUP(_xlpm.oncekibakiye,A_bank[Bakiye Alt Sınır],A_bank[Vadesiz Bakiye],,-1),_xlpm.gun,$I296,_xlpm.faizorani,IF(_xlpm.gun&lt;=90,_xlfn.XLOOKUP(_xlpm.oncekibakiye,A_bank[Bakiye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362889.06657423265</v>
      </c>
      <c r="K296" s="6">
        <f>_xlfn.LET(_xlpm.oncekibakiye,K295,_xlpm.muafiyet,_xlfn.XLOOKUP(_xlpm.oncekibakiye,B_bank[Bakiye Alt Sınır],B_bank[Vadesiz Bakiye],,-1),_xlpm.gun,$I296,_xlpm.faizorani,IF(_xlpm.gun&lt;=90,_xlfn.XLOOKUP(_xlpm.oncekibakiye,B_bank[Bakiye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355269.09799205151</v>
      </c>
      <c r="L296" s="6">
        <f>_xlfn.LET(_xlpm.oncekibakiye,L295,_xlpm.muafiyet,_xlfn.XLOOKUP(_xlpm.oncekibakiye,C_bank[Bakiye Alt Sınır],C_bank[Vadesiz Bakiye],,-1),_xlpm.gun,$I296,_xlpm.faizorani,IF(_xlpm.gun&lt;=90,_xlfn.XLOOKUP(_xlpm.oncekibakiye,C_bank[Bakiye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357407.45147927396</v>
      </c>
    </row>
    <row r="297" spans="9:12" x14ac:dyDescent="0.75">
      <c r="I297" s="18">
        <v>295</v>
      </c>
      <c r="J297" s="6">
        <f>_xlfn.LET(_xlpm.oncekibakiye,J296,_xlpm.muafiyet,_xlfn.XLOOKUP(_xlpm.oncekibakiye,A_bank[Bakiye Alt Sınır],A_bank[Vadesiz Bakiye],,-1),_xlpm.gun,$I297,_xlpm.faizorani,IF(_xlpm.gun&lt;=90,_xlfn.XLOOKUP(_xlpm.oncekibakiye,A_bank[Bakiye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363351.46544753079</v>
      </c>
      <c r="K297" s="6">
        <f>_xlfn.LET(_xlpm.oncekibakiye,K296,_xlpm.muafiyet,_xlfn.XLOOKUP(_xlpm.oncekibakiye,B_bank[Bakiye Alt Sınır],B_bank[Vadesiz Bakiye],,-1),_xlpm.gun,$I297,_xlpm.faizorani,IF(_xlpm.gun&lt;=90,_xlfn.XLOOKUP(_xlpm.oncekibakiye,B_bank[Bakiye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355693.92527375376</v>
      </c>
      <c r="L297" s="6">
        <f>_xlfn.LET(_xlpm.oncekibakiye,L296,_xlpm.muafiyet,_xlfn.XLOOKUP(_xlpm.oncekibakiye,C_bank[Bakiye Alt Sınır],C_bank[Vadesiz Bakiye],,-1),_xlpm.gun,$I297,_xlpm.faizorani,IF(_xlpm.gun&lt;=90,_xlfn.XLOOKUP(_xlpm.oncekibakiye,C_bank[Bakiye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357842.21561203233</v>
      </c>
    </row>
    <row r="298" spans="9:12" x14ac:dyDescent="0.75">
      <c r="I298" s="18">
        <v>296</v>
      </c>
      <c r="J298" s="6">
        <f>_xlfn.LET(_xlpm.oncekibakiye,J297,_xlpm.muafiyet,_xlfn.XLOOKUP(_xlpm.oncekibakiye,A_bank[Bakiye Alt Sınır],A_bank[Vadesiz Bakiye],,-1),_xlpm.gun,$I298,_xlpm.faizorani,IF(_xlpm.gun&lt;=90,_xlfn.XLOOKUP(_xlpm.oncekibakiye,A_bank[Bakiye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363814.49711051997</v>
      </c>
      <c r="K298" s="6">
        <f>_xlfn.LET(_xlpm.oncekibakiye,K297,_xlpm.muafiyet,_xlfn.XLOOKUP(_xlpm.oncekibakiye,B_bank[Bakiye Alt Sınır],B_bank[Vadesiz Bakiye],,-1),_xlpm.gun,$I298,_xlpm.faizorani,IF(_xlpm.gun&lt;=90,_xlfn.XLOOKUP(_xlpm.oncekibakiye,B_bank[Bakiye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356119.29086399789</v>
      </c>
      <c r="L298" s="6">
        <f>_xlfn.LET(_xlpm.oncekibakiye,L297,_xlpm.muafiyet,_xlfn.XLOOKUP(_xlpm.oncekibakiye,C_bank[Bakiye Alt Sınır],C_bank[Vadesiz Bakiye],,-1),_xlpm.gun,$I298,_xlpm.faizorani,IF(_xlpm.gun&lt;=90,_xlfn.XLOOKUP(_xlpm.oncekibakiye,C_bank[Bakiye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358277.50860855763</v>
      </c>
    </row>
    <row r="299" spans="9:12" x14ac:dyDescent="0.75">
      <c r="I299" s="18">
        <v>297</v>
      </c>
      <c r="J299" s="6">
        <f>_xlfn.LET(_xlpm.oncekibakiye,J298,_xlpm.muafiyet,_xlfn.XLOOKUP(_xlpm.oncekibakiye,A_bank[Bakiye Alt Sınır],A_bank[Vadesiz Bakiye],,-1),_xlpm.gun,$I299,_xlpm.faizorani,IF(_xlpm.gun&lt;=90,_xlfn.XLOOKUP(_xlpm.oncekibakiye,A_bank[Bakiye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364278.16242916847</v>
      </c>
      <c r="K299" s="6">
        <f>_xlfn.LET(_xlpm.oncekibakiye,K298,_xlpm.muafiyet,_xlfn.XLOOKUP(_xlpm.oncekibakiye,B_bank[Bakiye Alt Sınır],B_bank[Vadesiz Bakiye],,-1),_xlpm.gun,$I299,_xlpm.faizorani,IF(_xlpm.gun&lt;=90,_xlfn.XLOOKUP(_xlpm.oncekibakiye,B_bank[Bakiye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356545.19544488721</v>
      </c>
      <c r="L299" s="6">
        <f>_xlfn.LET(_xlpm.oncekibakiye,L298,_xlpm.muafiyet,_xlfn.XLOOKUP(_xlpm.oncekibakiye,C_bank[Bakiye Alt Sınır],C_bank[Vadesiz Bakiye],,-1),_xlpm.gun,$I299,_xlpm.faizorani,IF(_xlpm.gun&lt;=90,_xlfn.XLOOKUP(_xlpm.oncekibakiye,C_bank[Bakiye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358713.33111218008</v>
      </c>
    </row>
    <row r="300" spans="9:12" x14ac:dyDescent="0.75">
      <c r="I300" s="18">
        <v>298</v>
      </c>
      <c r="J300" s="6">
        <f>_xlfn.LET(_xlpm.oncekibakiye,J299,_xlpm.muafiyet,_xlfn.XLOOKUP(_xlpm.oncekibakiye,A_bank[Bakiye Alt Sınır],A_bank[Vadesiz Bakiye],,-1),_xlpm.gun,$I300,_xlpm.faizorani,IF(_xlpm.gun&lt;=90,_xlfn.XLOOKUP(_xlpm.oncekibakiye,A_bank[Bakiye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364742.46227062977</v>
      </c>
      <c r="K300" s="6">
        <f>_xlfn.LET(_xlpm.oncekibakiye,K299,_xlpm.muafiyet,_xlfn.XLOOKUP(_xlpm.oncekibakiye,B_bank[Bakiye Alt Sınır],B_bank[Vadesiz Bakiye],,-1),_xlpm.gun,$I300,_xlpm.faizorani,IF(_xlpm.gun&lt;=90,_xlfn.XLOOKUP(_xlpm.oncekibakiye,B_bank[Bakiye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356971.63969938928</v>
      </c>
      <c r="L300" s="6">
        <f>_xlfn.LET(_xlpm.oncekibakiye,L299,_xlpm.muafiyet,_xlfn.XLOOKUP(_xlpm.oncekibakiye,C_bank[Bakiye Alt Sınır],C_bank[Vadesiz Bakiye],,-1),_xlpm.gun,$I300,_xlpm.faizorani,IF(_xlpm.gun&lt;=90,_xlfn.XLOOKUP(_xlpm.oncekibakiye,C_bank[Bakiye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359149.68376701244</v>
      </c>
    </row>
    <row r="301" spans="9:12" x14ac:dyDescent="0.75">
      <c r="I301" s="18">
        <v>299</v>
      </c>
      <c r="J301" s="6">
        <f>_xlfn.LET(_xlpm.oncekibakiye,J300,_xlpm.muafiyet,_xlfn.XLOOKUP(_xlpm.oncekibakiye,A_bank[Bakiye Alt Sınır],A_bank[Vadesiz Bakiye],,-1),_xlpm.gun,$I301,_xlpm.faizorani,IF(_xlpm.gun&lt;=90,_xlfn.XLOOKUP(_xlpm.oncekibakiye,A_bank[Bakiye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365207.39750324393</v>
      </c>
      <c r="K301" s="6">
        <f>_xlfn.LET(_xlpm.oncekibakiye,K300,_xlpm.muafiyet,_xlfn.XLOOKUP(_xlpm.oncekibakiye,B_bank[Bakiye Alt Sınır],B_bank[Vadesiz Bakiye],,-1),_xlpm.gun,$I301,_xlpm.faizorani,IF(_xlpm.gun&lt;=90,_xlfn.XLOOKUP(_xlpm.oncekibakiye,B_bank[Bakiye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357398.62431133713</v>
      </c>
      <c r="L301" s="6">
        <f>_xlfn.LET(_xlpm.oncekibakiye,L300,_xlpm.muafiyet,_xlfn.XLOOKUP(_xlpm.oncekibakiye,C_bank[Bakiye Alt Sınır],C_bank[Vadesiz Bakiye],,-1),_xlpm.gun,$I301,_xlpm.faizorani,IF(_xlpm.gun&lt;=90,_xlfn.XLOOKUP(_xlpm.oncekibakiye,C_bank[Bakiye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359586.56721795094</v>
      </c>
    </row>
    <row r="302" spans="9:12" x14ac:dyDescent="0.75">
      <c r="I302" s="18">
        <v>300</v>
      </c>
      <c r="J302" s="6">
        <f>_xlfn.LET(_xlpm.oncekibakiye,J301,_xlpm.muafiyet,_xlfn.XLOOKUP(_xlpm.oncekibakiye,A_bank[Bakiye Alt Sınır],A_bank[Vadesiz Bakiye],,-1),_xlpm.gun,$I302,_xlpm.faizorani,IF(_xlpm.gun&lt;=90,_xlfn.XLOOKUP(_xlpm.oncekibakiye,A_bank[Bakiye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365672.96899653948</v>
      </c>
      <c r="K302" s="6">
        <f>_xlfn.LET(_xlpm.oncekibakiye,K301,_xlpm.muafiyet,_xlfn.XLOOKUP(_xlpm.oncekibakiye,B_bank[Bakiye Alt Sınır],B_bank[Vadesiz Bakiye],,-1),_xlpm.gun,$I302,_xlpm.faizorani,IF(_xlpm.gun&lt;=90,_xlfn.XLOOKUP(_xlpm.oncekibakiye,B_bank[Bakiye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357826.14996543026</v>
      </c>
      <c r="L302" s="6">
        <f>_xlfn.LET(_xlpm.oncekibakiye,L301,_xlpm.muafiyet,_xlfn.XLOOKUP(_xlpm.oncekibakiye,C_bank[Bakiye Alt Sınır],C_bank[Vadesiz Bakiye],,-1),_xlpm.gun,$I302,_xlpm.faizorani,IF(_xlpm.gun&lt;=90,_xlfn.XLOOKUP(_xlpm.oncekibakiye,C_bank[Bakiye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360023.98211067636</v>
      </c>
    </row>
    <row r="303" spans="9:12" x14ac:dyDescent="0.75">
      <c r="I303" s="18">
        <v>301</v>
      </c>
      <c r="J303" s="6">
        <f>_xlfn.LET(_xlpm.oncekibakiye,J302,_xlpm.muafiyet,_xlfn.XLOOKUP(_xlpm.oncekibakiye,A_bank[Bakiye Alt Sınır],A_bank[Vadesiz Bakiye],,-1),_xlpm.gun,$I303,_xlpm.faizorani,IF(_xlpm.gun&lt;=90,_xlfn.XLOOKUP(_xlpm.oncekibakiye,A_bank[Bakiye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366139.17762123473</v>
      </c>
      <c r="K303" s="6">
        <f>_xlfn.LET(_xlpm.oncekibakiye,K302,_xlpm.muafiyet,_xlfn.XLOOKUP(_xlpm.oncekibakiye,B_bank[Bakiye Alt Sınır],B_bank[Vadesiz Bakiye],,-1),_xlpm.gun,$I303,_xlpm.faizorani,IF(_xlpm.gun&lt;=90,_xlfn.XLOOKUP(_xlpm.oncekibakiye,B_bank[Bakiye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358254.21734723577</v>
      </c>
      <c r="L303" s="6">
        <f>_xlfn.LET(_xlpm.oncekibakiye,L302,_xlpm.muafiyet,_xlfn.XLOOKUP(_xlpm.oncekibakiye,C_bank[Bakiye Alt Sınır],C_bank[Vadesiz Bakiye],,-1),_xlpm.gun,$I303,_xlpm.faizorani,IF(_xlpm.gun&lt;=90,_xlfn.XLOOKUP(_xlpm.oncekibakiye,C_bank[Bakiye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360461.92909165483</v>
      </c>
    </row>
    <row r="304" spans="9:12" x14ac:dyDescent="0.75">
      <c r="I304" s="18">
        <v>302</v>
      </c>
      <c r="J304" s="6">
        <f>_xlfn.LET(_xlpm.oncekibakiye,J303,_xlpm.muafiyet,_xlfn.XLOOKUP(_xlpm.oncekibakiye,A_bank[Bakiye Alt Sınır],A_bank[Vadesiz Bakiye],,-1),_xlpm.gun,$I304,_xlpm.faizorani,IF(_xlpm.gun&lt;=90,_xlfn.XLOOKUP(_xlpm.oncekibakiye,A_bank[Bakiye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366606.02424923971</v>
      </c>
      <c r="K304" s="6">
        <f>_xlfn.LET(_xlpm.oncekibakiye,K303,_xlpm.muafiyet,_xlfn.XLOOKUP(_xlpm.oncekibakiye,B_bank[Bakiye Alt Sınır],B_bank[Vadesiz Bakiye],,-1),_xlpm.gun,$I304,_xlpm.faizorani,IF(_xlpm.gun&lt;=90,_xlfn.XLOOKUP(_xlpm.oncekibakiye,B_bank[Bakiye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358682.82714318944</v>
      </c>
      <c r="L304" s="6">
        <f>_xlfn.LET(_xlpm.oncekibakiye,L303,_xlpm.muafiyet,_xlfn.XLOOKUP(_xlpm.oncekibakiye,C_bank[Bakiye Alt Sınır],C_bank[Vadesiz Bakiye],,-1),_xlpm.gun,$I304,_xlpm.faizorani,IF(_xlpm.gun&lt;=90,_xlfn.XLOOKUP(_xlpm.oncekibakiye,C_bank[Bakiye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360900.40880813892</v>
      </c>
    </row>
    <row r="305" spans="9:12" x14ac:dyDescent="0.75">
      <c r="I305" s="18">
        <v>303</v>
      </c>
      <c r="J305" s="6">
        <f>_xlfn.LET(_xlpm.oncekibakiye,J304,_xlpm.muafiyet,_xlfn.XLOOKUP(_xlpm.oncekibakiye,A_bank[Bakiye Alt Sınır],A_bank[Vadesiz Bakiye],,-1),_xlpm.gun,$I305,_xlpm.faizorani,IF(_xlpm.gun&lt;=90,_xlfn.XLOOKUP(_xlpm.oncekibakiye,A_bank[Bakiye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367073.5097536575</v>
      </c>
      <c r="K305" s="6">
        <f>_xlfn.LET(_xlpm.oncekibakiye,K304,_xlpm.muafiyet,_xlfn.XLOOKUP(_xlpm.oncekibakiye,B_bank[Bakiye Alt Sınır],B_bank[Vadesiz Bakiye],,-1),_xlpm.gun,$I305,_xlpm.faizorani,IF(_xlpm.gun&lt;=90,_xlfn.XLOOKUP(_xlpm.oncekibakiye,B_bank[Bakiye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359111.98004059691</v>
      </c>
      <c r="L305" s="6">
        <f>_xlfn.LET(_xlpm.oncekibakiye,L304,_xlpm.muafiyet,_xlfn.XLOOKUP(_xlpm.oncekibakiye,C_bank[Bakiye Alt Sınır],C_bank[Vadesiz Bakiye],,-1),_xlpm.gun,$I305,_xlpm.faizorani,IF(_xlpm.gun&lt;=90,_xlfn.XLOOKUP(_xlpm.oncekibakiye,C_bank[Bakiye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361339.42190816853</v>
      </c>
    </row>
    <row r="306" spans="9:12" x14ac:dyDescent="0.75">
      <c r="I306" s="18">
        <v>304</v>
      </c>
      <c r="J306" s="6">
        <f>_xlfn.LET(_xlpm.oncekibakiye,J305,_xlpm.muafiyet,_xlfn.XLOOKUP(_xlpm.oncekibakiye,A_bank[Bakiye Alt Sınır],A_bank[Vadesiz Bakiye],,-1),_xlpm.gun,$I306,_xlpm.faizorani,IF(_xlpm.gun&lt;=90,_xlfn.XLOOKUP(_xlpm.oncekibakiye,A_bank[Bakiye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367541.63500878616</v>
      </c>
      <c r="K306" s="6">
        <f>_xlfn.LET(_xlpm.oncekibakiye,K305,_xlpm.muafiyet,_xlfn.XLOOKUP(_xlpm.oncekibakiye,B_bank[Bakiye Alt Sınır],B_bank[Vadesiz Bakiye],,-1),_xlpm.gun,$I306,_xlpm.faizorani,IF(_xlpm.gun&lt;=90,_xlfn.XLOOKUP(_xlpm.oncekibakiye,B_bank[Bakiye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359541.67672763468</v>
      </c>
      <c r="L306" s="6">
        <f>_xlfn.LET(_xlpm.oncekibakiye,L305,_xlpm.muafiyet,_xlfn.XLOOKUP(_xlpm.oncekibakiye,C_bank[Bakiye Alt Sınır],C_bank[Vadesiz Bakiye],,-1),_xlpm.gun,$I306,_xlpm.faizorani,IF(_xlpm.gun&lt;=90,_xlfn.XLOOKUP(_xlpm.oncekibakiye,C_bank[Bakiye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361778.96904057189</v>
      </c>
    </row>
    <row r="307" spans="9:12" x14ac:dyDescent="0.75">
      <c r="I307" s="18">
        <v>305</v>
      </c>
      <c r="J307" s="6">
        <f>_xlfn.LET(_xlpm.oncekibakiye,J306,_xlpm.muafiyet,_xlfn.XLOOKUP(_xlpm.oncekibakiye,A_bank[Bakiye Alt Sınır],A_bank[Vadesiz Bakiye],,-1),_xlpm.gun,$I307,_xlpm.faizorani,IF(_xlpm.gun&lt;=90,_xlfn.XLOOKUP(_xlpm.oncekibakiye,A_bank[Bakiye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368010.40089012013</v>
      </c>
      <c r="K307" s="6">
        <f>_xlfn.LET(_xlpm.oncekibakiye,K306,_xlpm.muafiyet,_xlfn.XLOOKUP(_xlpm.oncekibakiye,B_bank[Bakiye Alt Sınır],B_bank[Vadesiz Bakiye],,-1),_xlpm.gun,$I307,_xlpm.faizorani,IF(_xlpm.gun&lt;=90,_xlfn.XLOOKUP(_xlpm.oncekibakiye,B_bank[Bakiye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359971.91789335123</v>
      </c>
      <c r="L307" s="6">
        <f>_xlfn.LET(_xlpm.oncekibakiye,L306,_xlpm.muafiyet,_xlfn.XLOOKUP(_xlpm.oncekibakiye,C_bank[Bakiye Alt Sınır],C_bank[Vadesiz Bakiye],,-1),_xlpm.gun,$I307,_xlpm.faizorani,IF(_xlpm.gun&lt;=90,_xlfn.XLOOKUP(_xlpm.oncekibakiye,C_bank[Bakiye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362219.05085496645</v>
      </c>
    </row>
    <row r="308" spans="9:12" x14ac:dyDescent="0.75">
      <c r="I308" s="18">
        <v>306</v>
      </c>
      <c r="J308" s="6">
        <f>_xlfn.LET(_xlpm.oncekibakiye,J307,_xlpm.muafiyet,_xlfn.XLOOKUP(_xlpm.oncekibakiye,A_bank[Bakiye Alt Sınır],A_bank[Vadesiz Bakiye],,-1),_xlpm.gun,$I308,_xlpm.faizorani,IF(_xlpm.gun&lt;=90,_xlfn.XLOOKUP(_xlpm.oncekibakiye,A_bank[Bakiye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368479.80827435193</v>
      </c>
      <c r="K308" s="6">
        <f>_xlfn.LET(_xlpm.oncekibakiye,K307,_xlpm.muafiyet,_xlfn.XLOOKUP(_xlpm.oncekibakiye,B_bank[Bakiye Alt Sınır],B_bank[Vadesiz Bakiye],,-1),_xlpm.gun,$I308,_xlpm.faizorani,IF(_xlpm.gun&lt;=90,_xlfn.XLOOKUP(_xlpm.oncekibakiye,B_bank[Bakiye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360402.70422766818</v>
      </c>
      <c r="L308" s="6">
        <f>_xlfn.LET(_xlpm.oncekibakiye,L307,_xlpm.muafiyet,_xlfn.XLOOKUP(_xlpm.oncekibakiye,C_bank[Bakiye Alt Sınır],C_bank[Vadesiz Bakiye],,-1),_xlpm.gun,$I308,_xlpm.faizorani,IF(_xlpm.gun&lt;=90,_xlfn.XLOOKUP(_xlpm.oncekibakiye,C_bank[Bakiye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362659.66800175991</v>
      </c>
    </row>
    <row r="309" spans="9:12" x14ac:dyDescent="0.75">
      <c r="I309" s="18">
        <v>307</v>
      </c>
      <c r="J309" s="6">
        <f>_xlfn.LET(_xlpm.oncekibakiye,J308,_xlpm.muafiyet,_xlfn.XLOOKUP(_xlpm.oncekibakiye,A_bank[Bakiye Alt Sınır],A_bank[Vadesiz Bakiye],,-1),_xlpm.gun,$I309,_xlpm.faizorani,IF(_xlpm.gun&lt;=90,_xlfn.XLOOKUP(_xlpm.oncekibakiye,A_bank[Bakiye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368949.85803937394</v>
      </c>
      <c r="K309" s="6">
        <f>_xlfn.LET(_xlpm.oncekibakiye,K308,_xlpm.muafiyet,_xlfn.XLOOKUP(_xlpm.oncekibakiye,B_bank[Bakiye Alt Sınır],B_bank[Vadesiz Bakiye],,-1),_xlpm.gun,$I309,_xlpm.faizorani,IF(_xlpm.gun&lt;=90,_xlfn.XLOOKUP(_xlpm.oncekibakiye,B_bank[Bakiye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360834.03642138134</v>
      </c>
      <c r="L309" s="6">
        <f>_xlfn.LET(_xlpm.oncekibakiye,L308,_xlpm.muafiyet,_xlfn.XLOOKUP(_xlpm.oncekibakiye,C_bank[Bakiye Alt Sınır],C_bank[Vadesiz Bakiye],,-1),_xlpm.gun,$I309,_xlpm.faizorani,IF(_xlpm.gun&lt;=90,_xlfn.XLOOKUP(_xlpm.oncekibakiye,C_bank[Bakiye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363100.82113215112</v>
      </c>
    </row>
    <row r="310" spans="9:12" x14ac:dyDescent="0.75">
      <c r="I310" s="18">
        <v>308</v>
      </c>
      <c r="J310" s="6">
        <f>_xlfn.LET(_xlpm.oncekibakiye,J309,_xlpm.muafiyet,_xlfn.XLOOKUP(_xlpm.oncekibakiye,A_bank[Bakiye Alt Sınır],A_bank[Vadesiz Bakiye],,-1),_xlpm.gun,$I310,_xlpm.faizorani,IF(_xlpm.gun&lt;=90,_xlfn.XLOOKUP(_xlpm.oncekibakiye,A_bank[Bakiye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369420.55106427986</v>
      </c>
      <c r="K310" s="6">
        <f>_xlfn.LET(_xlpm.oncekibakiye,K309,_xlpm.muafiyet,_xlfn.XLOOKUP(_xlpm.oncekibakiye,B_bank[Bakiye Alt Sınır],B_bank[Vadesiz Bakiye],,-1),_xlpm.gun,$I310,_xlpm.faizorani,IF(_xlpm.gun&lt;=90,_xlfn.XLOOKUP(_xlpm.oncekibakiye,B_bank[Bakiye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361265.91516616184</v>
      </c>
      <c r="L310" s="6">
        <f>_xlfn.LET(_xlpm.oncekibakiye,L309,_xlpm.muafiyet,_xlfn.XLOOKUP(_xlpm.oncekibakiye,C_bank[Bakiye Alt Sınır],C_bank[Vadesiz Bakiye],,-1),_xlpm.gun,$I310,_xlpm.faizorani,IF(_xlpm.gun&lt;=90,_xlfn.XLOOKUP(_xlpm.oncekibakiye,C_bank[Bakiye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363542.51089813106</v>
      </c>
    </row>
    <row r="311" spans="9:12" x14ac:dyDescent="0.75">
      <c r="I311" s="18">
        <v>309</v>
      </c>
      <c r="J311" s="6">
        <f>_xlfn.LET(_xlpm.oncekibakiye,J310,_xlpm.muafiyet,_xlfn.XLOOKUP(_xlpm.oncekibakiye,A_bank[Bakiye Alt Sınır],A_bank[Vadesiz Bakiye],,-1),_xlpm.gun,$I311,_xlpm.faizorani,IF(_xlpm.gun&lt;=90,_xlfn.XLOOKUP(_xlpm.oncekibakiye,A_bank[Bakiye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369891.88822936645</v>
      </c>
      <c r="K311" s="6">
        <f>_xlfn.LET(_xlpm.oncekibakiye,K310,_xlpm.muafiyet,_xlfn.XLOOKUP(_xlpm.oncekibakiye,B_bank[Bakiye Alt Sınır],B_bank[Vadesiz Bakiye],,-1),_xlpm.gun,$I311,_xlpm.faizorani,IF(_xlpm.gun&lt;=90,_xlfn.XLOOKUP(_xlpm.oncekibakiye,B_bank[Bakiye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361698.3411545573</v>
      </c>
      <c r="L311" s="6">
        <f>_xlfn.LET(_xlpm.oncekibakiye,L310,_xlpm.muafiyet,_xlfn.XLOOKUP(_xlpm.oncekibakiye,C_bank[Bakiye Alt Sınır],C_bank[Vadesiz Bakiye],,-1),_xlpm.gun,$I311,_xlpm.faizorani,IF(_xlpm.gun&lt;=90,_xlfn.XLOOKUP(_xlpm.oncekibakiye,C_bank[Bakiye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363984.73795248388</v>
      </c>
    </row>
    <row r="312" spans="9:12" x14ac:dyDescent="0.75">
      <c r="I312" s="18">
        <v>310</v>
      </c>
      <c r="J312" s="6">
        <f>_xlfn.LET(_xlpm.oncekibakiye,J311,_xlpm.muafiyet,_xlfn.XLOOKUP(_xlpm.oncekibakiye,A_bank[Bakiye Alt Sınır],A_bank[Vadesiz Bakiye],,-1),_xlpm.gun,$I312,_xlpm.faizorani,IF(_xlpm.gun&lt;=90,_xlfn.XLOOKUP(_xlpm.oncekibakiye,A_bank[Bakiye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370363.87041613512</v>
      </c>
      <c r="K312" s="6">
        <f>_xlfn.LET(_xlpm.oncekibakiye,K311,_xlpm.muafiyet,_xlfn.XLOOKUP(_xlpm.oncekibakiye,B_bank[Bakiye Alt Sınır],B_bank[Vadesiz Bakiye],,-1),_xlpm.gun,$I312,_xlpm.faizorani,IF(_xlpm.gun&lt;=90,_xlfn.XLOOKUP(_xlpm.oncekibakiye,B_bank[Bakiye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362131.31507999287</v>
      </c>
      <c r="L312" s="6">
        <f>_xlfn.LET(_xlpm.oncekibakiye,L311,_xlpm.muafiyet,_xlfn.XLOOKUP(_xlpm.oncekibakiye,C_bank[Bakiye Alt Sınır],C_bank[Vadesiz Bakiye],,-1),_xlpm.gun,$I312,_xlpm.faizorani,IF(_xlpm.gun&lt;=90,_xlfn.XLOOKUP(_xlpm.oncekibakiye,C_bank[Bakiye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364427.5029487877</v>
      </c>
    </row>
    <row r="313" spans="9:12" x14ac:dyDescent="0.75">
      <c r="I313" s="18">
        <v>311</v>
      </c>
      <c r="J313" s="6">
        <f>_xlfn.LET(_xlpm.oncekibakiye,J312,_xlpm.muafiyet,_xlfn.XLOOKUP(_xlpm.oncekibakiye,A_bank[Bakiye Alt Sınır],A_bank[Vadesiz Bakiye],,-1),_xlpm.gun,$I313,_xlpm.faizorani,IF(_xlpm.gun&lt;=90,_xlfn.XLOOKUP(_xlpm.oncekibakiye,A_bank[Bakiye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370836.49850729364</v>
      </c>
      <c r="K313" s="6">
        <f>_xlfn.LET(_xlpm.oncekibakiye,K312,_xlpm.muafiyet,_xlfn.XLOOKUP(_xlpm.oncekibakiye,B_bank[Bakiye Alt Sınır],B_bank[Vadesiz Bakiye],,-1),_xlpm.gun,$I313,_xlpm.faizorani,IF(_xlpm.gun&lt;=90,_xlfn.XLOOKUP(_xlpm.oncekibakiye,B_bank[Bakiye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362564.83763677231</v>
      </c>
      <c r="L313" s="6">
        <f>_xlfn.LET(_xlpm.oncekibakiye,L312,_xlpm.muafiyet,_xlfn.XLOOKUP(_xlpm.oncekibakiye,C_bank[Bakiye Alt Sınır],C_bank[Vadesiz Bakiye],,-1),_xlpm.gun,$I313,_xlpm.faizorani,IF(_xlpm.gun&lt;=90,_xlfn.XLOOKUP(_xlpm.oncekibakiye,C_bank[Bakiye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364870.8065414158</v>
      </c>
    </row>
    <row r="314" spans="9:12" x14ac:dyDescent="0.75">
      <c r="I314" s="18">
        <v>312</v>
      </c>
      <c r="J314" s="6">
        <f>_xlfn.LET(_xlpm.oncekibakiye,J313,_xlpm.muafiyet,_xlfn.XLOOKUP(_xlpm.oncekibakiye,A_bank[Bakiye Alt Sınır],A_bank[Vadesiz Bakiye],,-1),_xlpm.gun,$I314,_xlpm.faizorani,IF(_xlpm.gun&lt;=90,_xlfn.XLOOKUP(_xlpm.oncekibakiye,A_bank[Bakiye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371309.7733867577</v>
      </c>
      <c r="K314" s="6">
        <f>_xlfn.LET(_xlpm.oncekibakiye,K313,_xlpm.muafiyet,_xlfn.XLOOKUP(_xlpm.oncekibakiye,B_bank[Bakiye Alt Sınır],B_bank[Vadesiz Bakiye],,-1),_xlpm.gun,$I314,_xlpm.faizorani,IF(_xlpm.gun&lt;=90,_xlfn.XLOOKUP(_xlpm.oncekibakiye,B_bank[Bakiye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362998.90952007921</v>
      </c>
      <c r="L314" s="6">
        <f>_xlfn.LET(_xlpm.oncekibakiye,L313,_xlpm.muafiyet,_xlfn.XLOOKUP(_xlpm.oncekibakiye,C_bank[Bakiye Alt Sınır],C_bank[Vadesiz Bakiye],,-1),_xlpm.gun,$I314,_xlpm.faizorani,IF(_xlpm.gun&lt;=90,_xlfn.XLOOKUP(_xlpm.oncekibakiye,C_bank[Bakiye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365314.64938553743</v>
      </c>
    </row>
    <row r="315" spans="9:12" x14ac:dyDescent="0.75">
      <c r="I315" s="18">
        <v>313</v>
      </c>
      <c r="J315" s="6">
        <f>_xlfn.LET(_xlpm.oncekibakiye,J314,_xlpm.muafiyet,_xlfn.XLOOKUP(_xlpm.oncekibakiye,A_bank[Bakiye Alt Sınır],A_bank[Vadesiz Bakiye],,-1),_xlpm.gun,$I315,_xlpm.faizorani,IF(_xlpm.gun&lt;=90,_xlfn.XLOOKUP(_xlpm.oncekibakiye,A_bank[Bakiye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371783.69593965274</v>
      </c>
      <c r="K315" s="6">
        <f>_xlfn.LET(_xlpm.oncekibakiye,K314,_xlpm.muafiyet,_xlfn.XLOOKUP(_xlpm.oncekibakiye,B_bank[Bakiye Alt Sınır],B_bank[Vadesiz Bakiye],,-1),_xlpm.gun,$I315,_xlpm.faizorani,IF(_xlpm.gun&lt;=90,_xlfn.XLOOKUP(_xlpm.oncekibakiye,B_bank[Bakiye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363433.53142597794</v>
      </c>
      <c r="L315" s="6">
        <f>_xlfn.LET(_xlpm.oncekibakiye,L314,_xlpm.muafiyet,_xlfn.XLOOKUP(_xlpm.oncekibakiye,C_bank[Bakiye Alt Sınır],C_bank[Vadesiz Bakiye],,-1),_xlpm.gun,$I315,_xlpm.faizorani,IF(_xlpm.gun&lt;=90,_xlfn.XLOOKUP(_xlpm.oncekibakiye,C_bank[Bakiye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365759.03213711875</v>
      </c>
    </row>
    <row r="316" spans="9:12" x14ac:dyDescent="0.75">
      <c r="I316" s="18">
        <v>314</v>
      </c>
      <c r="J316" s="6">
        <f>_xlfn.LET(_xlpm.oncekibakiye,J315,_xlpm.muafiyet,_xlfn.XLOOKUP(_xlpm.oncekibakiye,A_bank[Bakiye Alt Sınır],A_bank[Vadesiz Bakiye],,-1),_xlpm.gun,$I316,_xlpm.faizorani,IF(_xlpm.gun&lt;=90,_xlfn.XLOOKUP(_xlpm.oncekibakiye,A_bank[Bakiye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372258.26705231535</v>
      </c>
      <c r="K316" s="6">
        <f>_xlfn.LET(_xlpm.oncekibakiye,K315,_xlpm.muafiyet,_xlfn.XLOOKUP(_xlpm.oncekibakiye,B_bank[Bakiye Alt Sınır],B_bank[Vadesiz Bakiye],,-1),_xlpm.gun,$I316,_xlpm.faizorani,IF(_xlpm.gun&lt;=90,_xlfn.XLOOKUP(_xlpm.oncekibakiye,B_bank[Bakiye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363868.70405141497</v>
      </c>
      <c r="L316" s="6">
        <f>_xlfn.LET(_xlpm.oncekibakiye,L315,_xlpm.muafiyet,_xlfn.XLOOKUP(_xlpm.oncekibakiye,C_bank[Bakiye Alt Sınır],C_bank[Vadesiz Bakiye],,-1),_xlpm.gun,$I316,_xlpm.faizorani,IF(_xlpm.gun&lt;=90,_xlfn.XLOOKUP(_xlpm.oncekibakiye,C_bank[Bakiye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366203.9554529239</v>
      </c>
    </row>
    <row r="317" spans="9:12" x14ac:dyDescent="0.75">
      <c r="I317" s="18">
        <v>315</v>
      </c>
      <c r="J317" s="6">
        <f>_xlfn.LET(_xlpm.oncekibakiye,J316,_xlpm.muafiyet,_xlfn.XLOOKUP(_xlpm.oncekibakiye,A_bank[Bakiye Alt Sınır],A_bank[Vadesiz Bakiye],,-1),_xlpm.gun,$I317,_xlpm.faizorani,IF(_xlpm.gun&lt;=90,_xlfn.XLOOKUP(_xlpm.oncekibakiye,A_bank[Bakiye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372733.48761229514</v>
      </c>
      <c r="K317" s="6">
        <f>_xlfn.LET(_xlpm.oncekibakiye,K316,_xlpm.muafiyet,_xlfn.XLOOKUP(_xlpm.oncekibakiye,B_bank[Bakiye Alt Sınır],B_bank[Vadesiz Bakiye],,-1),_xlpm.gun,$I317,_xlpm.faizorani,IF(_xlpm.gun&lt;=90,_xlfn.XLOOKUP(_xlpm.oncekibakiye,B_bank[Bakiye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364304.42809421982</v>
      </c>
      <c r="L317" s="6">
        <f>_xlfn.LET(_xlpm.oncekibakiye,L316,_xlpm.muafiyet,_xlfn.XLOOKUP(_xlpm.oncekibakiye,C_bank[Bakiye Alt Sınır],C_bank[Vadesiz Bakiye],,-1),_xlpm.gun,$I317,_xlpm.faizorani,IF(_xlpm.gun&lt;=90,_xlfn.XLOOKUP(_xlpm.oncekibakiye,C_bank[Bakiye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366649.41999051592</v>
      </c>
    </row>
    <row r="318" spans="9:12" x14ac:dyDescent="0.75">
      <c r="I318" s="18">
        <v>316</v>
      </c>
      <c r="J318" s="6">
        <f>_xlfn.LET(_xlpm.oncekibakiye,J317,_xlpm.muafiyet,_xlfn.XLOOKUP(_xlpm.oncekibakiye,A_bank[Bakiye Alt Sınır],A_bank[Vadesiz Bakiye],,-1),_xlpm.gun,$I318,_xlpm.faizorani,IF(_xlpm.gun&lt;=90,_xlfn.XLOOKUP(_xlpm.oncekibakiye,A_bank[Bakiye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373209.35850835632</v>
      </c>
      <c r="K318" s="6">
        <f>_xlfn.LET(_xlpm.oncekibakiye,K317,_xlpm.muafiyet,_xlfn.XLOOKUP(_xlpm.oncekibakiye,B_bank[Bakiye Alt Sınır],B_bank[Vadesiz Bakiye],,-1),_xlpm.gun,$I318,_xlpm.faizorani,IF(_xlpm.gun&lt;=90,_xlfn.XLOOKUP(_xlpm.oncekibakiye,B_bank[Bakiye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364740.70425310632</v>
      </c>
      <c r="L318" s="6">
        <f>_xlfn.LET(_xlpm.oncekibakiye,L317,_xlpm.muafiyet,_xlfn.XLOOKUP(_xlpm.oncekibakiye,C_bank[Bakiye Alt Sınır],C_bank[Vadesiz Bakiye],,-1),_xlpm.gun,$I318,_xlpm.faizorani,IF(_xlpm.gun&lt;=90,_xlfn.XLOOKUP(_xlpm.oncekibakiye,C_bank[Bakiye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367095.4264082578</v>
      </c>
    </row>
    <row r="319" spans="9:12" x14ac:dyDescent="0.75">
      <c r="I319" s="18">
        <v>317</v>
      </c>
      <c r="J319" s="6">
        <f>_xlfn.LET(_xlpm.oncekibakiye,J318,_xlpm.muafiyet,_xlfn.XLOOKUP(_xlpm.oncekibakiye,A_bank[Bakiye Alt Sınır],A_bank[Vadesiz Bakiye],,-1),_xlpm.gun,$I319,_xlpm.faizorani,IF(_xlpm.gun&lt;=90,_xlfn.XLOOKUP(_xlpm.oncekibakiye,A_bank[Bakiye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373685.88063047943</v>
      </c>
      <c r="K319" s="6">
        <f>_xlfn.LET(_xlpm.oncekibakiye,K318,_xlpm.muafiyet,_xlfn.XLOOKUP(_xlpm.oncekibakiye,B_bank[Bakiye Alt Sınır],B_bank[Vadesiz Bakiye],,-1),_xlpm.gun,$I319,_xlpm.faizorani,IF(_xlpm.gun&lt;=90,_xlfn.XLOOKUP(_xlpm.oncekibakiye,B_bank[Bakiye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365177.53322767362</v>
      </c>
      <c r="L319" s="6">
        <f>_xlfn.LET(_xlpm.oncekibakiye,L318,_xlpm.muafiyet,_xlfn.XLOOKUP(_xlpm.oncekibakiye,C_bank[Bakiye Alt Sınır],C_bank[Vadesiz Bakiye],,-1),_xlpm.gun,$I319,_xlpm.faizorani,IF(_xlpm.gun&lt;=90,_xlfn.XLOOKUP(_xlpm.oncekibakiye,C_bank[Bakiye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367541.97536531335</v>
      </c>
    </row>
    <row r="320" spans="9:12" x14ac:dyDescent="0.75">
      <c r="I320" s="18">
        <v>318</v>
      </c>
      <c r="J320" s="6">
        <f>_xlfn.LET(_xlpm.oncekibakiye,J319,_xlpm.muafiyet,_xlfn.XLOOKUP(_xlpm.oncekibakiye,A_bank[Bakiye Alt Sınır],A_bank[Vadesiz Bakiye],,-1),_xlpm.gun,$I320,_xlpm.faizorani,IF(_xlpm.gun&lt;=90,_xlfn.XLOOKUP(_xlpm.oncekibakiye,A_bank[Bakiye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374163.0548698628</v>
      </c>
      <c r="K320" s="6">
        <f>_xlfn.LET(_xlpm.oncekibakiye,K319,_xlpm.muafiyet,_xlfn.XLOOKUP(_xlpm.oncekibakiye,B_bank[Bakiye Alt Sınır],B_bank[Vadesiz Bakiye],,-1),_xlpm.gun,$I320,_xlpm.faizorani,IF(_xlpm.gun&lt;=90,_xlfn.XLOOKUP(_xlpm.oncekibakiye,B_bank[Bakiye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365614.91571840731</v>
      </c>
      <c r="L320" s="6">
        <f>_xlfn.LET(_xlpm.oncekibakiye,L319,_xlpm.muafiyet,_xlfn.XLOOKUP(_xlpm.oncekibakiye,C_bank[Bakiye Alt Sınır],C_bank[Vadesiz Bakiye],,-1),_xlpm.gun,$I320,_xlpm.faizorani,IF(_xlpm.gun&lt;=90,_xlfn.XLOOKUP(_xlpm.oncekibakiye,C_bank[Bakiye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367989.06752164813</v>
      </c>
    </row>
    <row r="321" spans="9:12" x14ac:dyDescent="0.75">
      <c r="I321" s="18">
        <v>319</v>
      </c>
      <c r="J321" s="6">
        <f>_xlfn.LET(_xlpm.oncekibakiye,J320,_xlpm.muafiyet,_xlfn.XLOOKUP(_xlpm.oncekibakiye,A_bank[Bakiye Alt Sınır],A_bank[Vadesiz Bakiye],,-1),_xlpm.gun,$I321,_xlpm.faizorani,IF(_xlpm.gun&lt;=90,_xlfn.XLOOKUP(_xlpm.oncekibakiye,A_bank[Bakiye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374640.8821189244</v>
      </c>
      <c r="K321" s="6">
        <f>_xlfn.LET(_xlpm.oncekibakiye,K320,_xlpm.muafiyet,_xlfn.XLOOKUP(_xlpm.oncekibakiye,B_bank[Bakiye Alt Sınır],B_bank[Vadesiz Bakiye],,-1),_xlpm.gun,$I321,_xlpm.faizorani,IF(_xlpm.gun&lt;=90,_xlfn.XLOOKUP(_xlpm.oncekibakiye,B_bank[Bakiye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366052.85242668062</v>
      </c>
      <c r="L321" s="6">
        <f>_xlfn.LET(_xlpm.oncekibakiye,L320,_xlpm.muafiyet,_xlfn.XLOOKUP(_xlpm.oncekibakiye,C_bank[Bakiye Alt Sınır],C_bank[Vadesiz Bakiye],,-1),_xlpm.gun,$I321,_xlpm.faizorani,IF(_xlpm.gun&lt;=90,_xlfn.XLOOKUP(_xlpm.oncekibakiye,C_bank[Bakiye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368436.70353803062</v>
      </c>
    </row>
    <row r="322" spans="9:12" x14ac:dyDescent="0.75">
      <c r="I322" s="18">
        <v>320</v>
      </c>
      <c r="J322" s="6">
        <f>_xlfn.LET(_xlpm.oncekibakiye,J321,_xlpm.muafiyet,_xlfn.XLOOKUP(_xlpm.oncekibakiye,A_bank[Bakiye Alt Sınır],A_bank[Vadesiz Bakiye],,-1),_xlpm.gun,$I322,_xlpm.faizorani,IF(_xlpm.gun&lt;=90,_xlfn.XLOOKUP(_xlpm.oncekibakiye,A_bank[Bakiye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375119.36327130359</v>
      </c>
      <c r="K322" s="6">
        <f>_xlfn.LET(_xlpm.oncekibakiye,K321,_xlpm.muafiyet,_xlfn.XLOOKUP(_xlpm.oncekibakiye,B_bank[Bakiye Alt Sınır],B_bank[Vadesiz Bakiye],,-1),_xlpm.gun,$I322,_xlpm.faizorani,IF(_xlpm.gun&lt;=90,_xlfn.XLOOKUP(_xlpm.oncekibakiye,B_bank[Bakiye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366491.34405475552</v>
      </c>
      <c r="L322" s="6">
        <f>_xlfn.LET(_xlpm.oncekibakiye,L321,_xlpm.muafiyet,_xlfn.XLOOKUP(_xlpm.oncekibakiye,C_bank[Bakiye Alt Sınır],C_bank[Vadesiz Bakiye],,-1),_xlpm.gun,$I322,_xlpm.faizorani,IF(_xlpm.gun&lt;=90,_xlfn.XLOOKUP(_xlpm.oncekibakiye,C_bank[Bakiye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368884.88407603302</v>
      </c>
    </row>
    <row r="323" spans="9:12" x14ac:dyDescent="0.75">
      <c r="I323" s="18">
        <v>321</v>
      </c>
      <c r="J323" s="6">
        <f>_xlfn.LET(_xlpm.oncekibakiye,J322,_xlpm.muafiyet,_xlfn.XLOOKUP(_xlpm.oncekibakiye,A_bank[Bakiye Alt Sınır],A_bank[Vadesiz Bakiye],,-1),_xlpm.gun,$I323,_xlpm.faizorani,IF(_xlpm.gun&lt;=90,_xlfn.XLOOKUP(_xlpm.oncekibakiye,A_bank[Bakiye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375598.49922186253</v>
      </c>
      <c r="K323" s="6">
        <f>_xlfn.LET(_xlpm.oncekibakiye,K322,_xlpm.muafiyet,_xlfn.XLOOKUP(_xlpm.oncekibakiye,B_bank[Bakiye Alt Sınır],B_bank[Vadesiz Bakiye],,-1),_xlpm.gun,$I323,_xlpm.faizorani,IF(_xlpm.gun&lt;=90,_xlfn.XLOOKUP(_xlpm.oncekibakiye,B_bank[Bakiye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366930.39130578382</v>
      </c>
      <c r="L323" s="6">
        <f>_xlfn.LET(_xlpm.oncekibakiye,L322,_xlpm.muafiyet,_xlfn.XLOOKUP(_xlpm.oncekibakiye,C_bank[Bakiye Alt Sınır],C_bank[Vadesiz Bakiye],,-1),_xlpm.gun,$I323,_xlpm.faizorani,IF(_xlpm.gun&lt;=90,_xlfn.XLOOKUP(_xlpm.oncekibakiye,C_bank[Bakiye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369333.60979803238</v>
      </c>
    </row>
    <row r="324" spans="9:12" x14ac:dyDescent="0.75">
      <c r="I324" s="18">
        <v>322</v>
      </c>
      <c r="J324" s="6">
        <f>_xlfn.LET(_xlpm.oncekibakiye,J323,_xlpm.muafiyet,_xlfn.XLOOKUP(_xlpm.oncekibakiye,A_bank[Bakiye Alt Sınır],A_bank[Vadesiz Bakiye],,-1),_xlpm.gun,$I324,_xlpm.faizorani,IF(_xlpm.gun&lt;=90,_xlfn.XLOOKUP(_xlpm.oncekibakiye,A_bank[Bakiye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376078.29086668807</v>
      </c>
      <c r="K324" s="6">
        <f>_xlfn.LET(_xlpm.oncekibakiye,K323,_xlpm.muafiyet,_xlfn.XLOOKUP(_xlpm.oncekibakiye,B_bank[Bakiye Alt Sınır],B_bank[Vadesiz Bakiye],,-1),_xlpm.gun,$I324,_xlpm.faizorani,IF(_xlpm.gun&lt;=90,_xlfn.XLOOKUP(_xlpm.oncekibakiye,B_bank[Bakiye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367369.99488380825</v>
      </c>
      <c r="L324" s="6">
        <f>_xlfn.LET(_xlpm.oncekibakiye,L323,_xlpm.muafiyet,_xlfn.XLOOKUP(_xlpm.oncekibakiye,C_bank[Bakiye Alt Sınır],C_bank[Vadesiz Bakiye],,-1),_xlpm.gun,$I324,_xlpm.faizorani,IF(_xlpm.gun&lt;=90,_xlfn.XLOOKUP(_xlpm.oncekibakiye,C_bank[Bakiye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369782.88136721135</v>
      </c>
    </row>
    <row r="325" spans="9:12" x14ac:dyDescent="0.75">
      <c r="I325" s="18">
        <v>323</v>
      </c>
      <c r="J325" s="6">
        <f>_xlfn.LET(_xlpm.oncekibakiye,J324,_xlpm.muafiyet,_xlfn.XLOOKUP(_xlpm.oncekibakiye,A_bank[Bakiye Alt Sınır],A_bank[Vadesiz Bakiye],,-1),_xlpm.gun,$I325,_xlpm.faizorani,IF(_xlpm.gun&lt;=90,_xlfn.XLOOKUP(_xlpm.oncekibakiye,A_bank[Bakiye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376558.73910309328</v>
      </c>
      <c r="K325" s="6">
        <f>_xlfn.LET(_xlpm.oncekibakiye,K324,_xlpm.muafiyet,_xlfn.XLOOKUP(_xlpm.oncekibakiye,B_bank[Bakiye Alt Sınır],B_bank[Vadesiz Bakiye],,-1),_xlpm.gun,$I325,_xlpm.faizorani,IF(_xlpm.gun&lt;=90,_xlfn.XLOOKUP(_xlpm.oncekibakiye,B_bank[Bakiye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367810.15549376374</v>
      </c>
      <c r="L325" s="6">
        <f>_xlfn.LET(_xlpm.oncekibakiye,L324,_xlpm.muafiyet,_xlfn.XLOOKUP(_xlpm.oncekibakiye,C_bank[Bakiye Alt Sınır],C_bank[Vadesiz Bakiye],,-1),_xlpm.gun,$I325,_xlpm.faizorani,IF(_xlpm.gun&lt;=90,_xlfn.XLOOKUP(_xlpm.oncekibakiye,C_bank[Bakiye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370232.69944755943</v>
      </c>
    </row>
    <row r="326" spans="9:12" x14ac:dyDescent="0.75">
      <c r="I326" s="18">
        <v>324</v>
      </c>
      <c r="J326" s="6">
        <f>_xlfn.LET(_xlpm.oncekibakiye,J325,_xlpm.muafiyet,_xlfn.XLOOKUP(_xlpm.oncekibakiye,A_bank[Bakiye Alt Sınır],A_bank[Vadesiz Bakiye],,-1),_xlpm.gun,$I326,_xlpm.faizorani,IF(_xlpm.gun&lt;=90,_xlfn.XLOOKUP(_xlpm.oncekibakiye,A_bank[Bakiye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377039.84482961928</v>
      </c>
      <c r="K326" s="6">
        <f>_xlfn.LET(_xlpm.oncekibakiye,K325,_xlpm.muafiyet,_xlfn.XLOOKUP(_xlpm.oncekibakiye,B_bank[Bakiye Alt Sınır],B_bank[Vadesiz Bakiye],,-1),_xlpm.gun,$I326,_xlpm.faizorani,IF(_xlpm.gun&lt;=90,_xlfn.XLOOKUP(_xlpm.oncekibakiye,B_bank[Bakiye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368250.87384147843</v>
      </c>
      <c r="L326" s="6">
        <f>_xlfn.LET(_xlpm.oncekibakiye,L325,_xlpm.muafiyet,_xlfn.XLOOKUP(_xlpm.oncekibakiye,C_bank[Bakiye Alt Sınır],C_bank[Vadesiz Bakiye],,-1),_xlpm.gun,$I326,_xlpm.faizorani,IF(_xlpm.gun&lt;=90,_xlfn.XLOOKUP(_xlpm.oncekibakiye,C_bank[Bakiye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370683.06470387371</v>
      </c>
    </row>
    <row r="327" spans="9:12" x14ac:dyDescent="0.75">
      <c r="I327" s="18">
        <v>325</v>
      </c>
      <c r="J327" s="6">
        <f>_xlfn.LET(_xlpm.oncekibakiye,J326,_xlpm.muafiyet,_xlfn.XLOOKUP(_xlpm.oncekibakiye,A_bank[Bakiye Alt Sınır],A_bank[Vadesiz Bakiye],,-1),_xlpm.gun,$I327,_xlpm.faizorani,IF(_xlpm.gun&lt;=90,_xlfn.XLOOKUP(_xlpm.oncekibakiye,A_bank[Bakiye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377521.60894603678</v>
      </c>
      <c r="K327" s="6">
        <f>_xlfn.LET(_xlpm.oncekibakiye,K326,_xlpm.muafiyet,_xlfn.XLOOKUP(_xlpm.oncekibakiye,B_bank[Bakiye Alt Sınır],B_bank[Vadesiz Bakiye],,-1),_xlpm.gun,$I327,_xlpm.faizorani,IF(_xlpm.gun&lt;=90,_xlfn.XLOOKUP(_xlpm.oncekibakiye,B_bank[Bakiye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368692.15063367481</v>
      </c>
      <c r="L327" s="6">
        <f>_xlfn.LET(_xlpm.oncekibakiye,L326,_xlpm.muafiyet,_xlfn.XLOOKUP(_xlpm.oncekibakiye,C_bank[Bakiye Alt Sınır],C_bank[Vadesiz Bakiye],,-1),_xlpm.gun,$I327,_xlpm.faizorani,IF(_xlpm.gun&lt;=90,_xlfn.XLOOKUP(_xlpm.oncekibakiye,C_bank[Bakiye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371133.97780176008</v>
      </c>
    </row>
    <row r="328" spans="9:12" x14ac:dyDescent="0.75">
      <c r="I328" s="18">
        <v>326</v>
      </c>
      <c r="J328" s="6">
        <f>_xlfn.LET(_xlpm.oncekibakiye,J327,_xlpm.muafiyet,_xlfn.XLOOKUP(_xlpm.oncekibakiye,A_bank[Bakiye Alt Sınır],A_bank[Vadesiz Bakiye],,-1),_xlpm.gun,$I328,_xlpm.faizorani,IF(_xlpm.gun&lt;=90,_xlfn.XLOOKUP(_xlpm.oncekibakiye,A_bank[Bakiye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378004.03235334787</v>
      </c>
      <c r="K328" s="6">
        <f>_xlfn.LET(_xlpm.oncekibakiye,K327,_xlpm.muafiyet,_xlfn.XLOOKUP(_xlpm.oncekibakiye,B_bank[Bakiye Alt Sınır],B_bank[Vadesiz Bakiye],,-1),_xlpm.gun,$I328,_xlpm.faizorani,IF(_xlpm.gun&lt;=90,_xlfn.XLOOKUP(_xlpm.oncekibakiye,B_bank[Bakiye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369133.98657797091</v>
      </c>
      <c r="L328" s="6">
        <f>_xlfn.LET(_xlpm.oncekibakiye,L327,_xlpm.muafiyet,_xlfn.XLOOKUP(_xlpm.oncekibakiye,C_bank[Bakiye Alt Sınır],C_bank[Vadesiz Bakiye],,-1),_xlpm.gun,$I328,_xlpm.faizorani,IF(_xlpm.gun&lt;=90,_xlfn.XLOOKUP(_xlpm.oncekibakiye,C_bank[Bakiye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371585.43940763402</v>
      </c>
    </row>
    <row r="329" spans="9:12" x14ac:dyDescent="0.75">
      <c r="I329" s="18">
        <v>327</v>
      </c>
      <c r="J329" s="6">
        <f>_xlfn.LET(_xlpm.oncekibakiye,J328,_xlpm.muafiyet,_xlfn.XLOOKUP(_xlpm.oncekibakiye,A_bank[Bakiye Alt Sınır],A_bank[Vadesiz Bakiye],,-1),_xlpm.gun,$I329,_xlpm.faizorani,IF(_xlpm.gun&lt;=90,_xlfn.XLOOKUP(_xlpm.oncekibakiye,A_bank[Bakiye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378487.11595378758</v>
      </c>
      <c r="K329" s="6">
        <f>_xlfn.LET(_xlpm.oncekibakiye,K328,_xlpm.muafiyet,_xlfn.XLOOKUP(_xlpm.oncekibakiye,B_bank[Bakiye Alt Sınır],B_bank[Vadesiz Bakiye],,-1),_xlpm.gun,$I329,_xlpm.faizorani,IF(_xlpm.gun&lt;=90,_xlfn.XLOOKUP(_xlpm.oncekibakiye,B_bank[Bakiye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369576.38238288136</v>
      </c>
      <c r="L329" s="6">
        <f>_xlfn.LET(_xlpm.oncekibakiye,L328,_xlpm.muafiyet,_xlfn.XLOOKUP(_xlpm.oncekibakiye,C_bank[Bakiye Alt Sınır],C_bank[Vadesiz Bakiye],,-1),_xlpm.gun,$I329,_xlpm.faizorani,IF(_xlpm.gun&lt;=90,_xlfn.XLOOKUP(_xlpm.oncekibakiye,C_bank[Bakiye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372037.45018872165</v>
      </c>
    </row>
    <row r="330" spans="9:12" x14ac:dyDescent="0.75">
      <c r="I330" s="18">
        <v>328</v>
      </c>
      <c r="J330" s="6">
        <f>_xlfn.LET(_xlpm.oncekibakiye,J329,_xlpm.muafiyet,_xlfn.XLOOKUP(_xlpm.oncekibakiye,A_bank[Bakiye Alt Sınır],A_bank[Vadesiz Bakiye],,-1),_xlpm.gun,$I330,_xlpm.faizorani,IF(_xlpm.gun&lt;=90,_xlfn.XLOOKUP(_xlpm.oncekibakiye,A_bank[Bakiye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378970.86065082572</v>
      </c>
      <c r="K330" s="6">
        <f>_xlfn.LET(_xlpm.oncekibakiye,K329,_xlpm.muafiyet,_xlfn.XLOOKUP(_xlpm.oncekibakiye,B_bank[Bakiye Alt Sınır],B_bank[Vadesiz Bakiye],,-1),_xlpm.gun,$I330,_xlpm.faizorani,IF(_xlpm.gun&lt;=90,_xlfn.XLOOKUP(_xlpm.oncekibakiye,B_bank[Bakiye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370019.33875781856</v>
      </c>
      <c r="L330" s="6">
        <f>_xlfn.LET(_xlpm.oncekibakiye,L329,_xlpm.muafiyet,_xlfn.XLOOKUP(_xlpm.oncekibakiye,C_bank[Bakiye Alt Sınır],C_bank[Vadesiz Bakiye],,-1),_xlpm.gun,$I330,_xlpm.faizorani,IF(_xlpm.gun&lt;=90,_xlfn.XLOOKUP(_xlpm.oncekibakiye,C_bank[Bakiye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372490.0108130608</v>
      </c>
    </row>
    <row r="331" spans="9:12" x14ac:dyDescent="0.75">
      <c r="I331" s="18">
        <v>329</v>
      </c>
      <c r="J331" s="6">
        <f>_xlfn.LET(_xlpm.oncekibakiye,J330,_xlpm.muafiyet,_xlfn.XLOOKUP(_xlpm.oncekibakiye,A_bank[Bakiye Alt Sınır],A_bank[Vadesiz Bakiye],,-1),_xlpm.gun,$I331,_xlpm.faizorani,IF(_xlpm.gun&lt;=90,_xlfn.XLOOKUP(_xlpm.oncekibakiye,A_bank[Bakiye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379455.26734916843</v>
      </c>
      <c r="K331" s="6">
        <f>_xlfn.LET(_xlpm.oncekibakiye,K330,_xlpm.muafiyet,_xlfn.XLOOKUP(_xlpm.oncekibakiye,B_bank[Bakiye Alt Sınır],B_bank[Vadesiz Bakiye],,-1),_xlpm.gun,$I331,_xlpm.faizorani,IF(_xlpm.gun&lt;=90,_xlfn.XLOOKUP(_xlpm.oncekibakiye,B_bank[Bakiye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370462.85641309386</v>
      </c>
      <c r="L331" s="6">
        <f>_xlfn.LET(_xlpm.oncekibakiye,L330,_xlpm.muafiyet,_xlfn.XLOOKUP(_xlpm.oncekibakiye,C_bank[Bakiye Alt Sınır],C_bank[Vadesiz Bakiye],,-1),_xlpm.gun,$I331,_xlpm.faizorani,IF(_xlpm.gun&lt;=90,_xlfn.XLOOKUP(_xlpm.oncekibakiye,C_bank[Bakiye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372943.12194950192</v>
      </c>
    </row>
    <row r="332" spans="9:12" x14ac:dyDescent="0.75">
      <c r="I332" s="18">
        <v>330</v>
      </c>
      <c r="J332" s="6">
        <f>_xlfn.LET(_xlpm.oncekibakiye,J331,_xlpm.muafiyet,_xlfn.XLOOKUP(_xlpm.oncekibakiye,A_bank[Bakiye Alt Sınır],A_bank[Vadesiz Bakiye],,-1),_xlpm.gun,$I332,_xlpm.faizorani,IF(_xlpm.gun&lt;=90,_xlfn.XLOOKUP(_xlpm.oncekibakiye,A_bank[Bakiye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379940.33695475996</v>
      </c>
      <c r="K332" s="6">
        <f>_xlfn.LET(_xlpm.oncekibakiye,K331,_xlpm.muafiyet,_xlfn.XLOOKUP(_xlpm.oncekibakiye,B_bank[Bakiye Alt Sınır],B_bank[Vadesiz Bakiye],,-1),_xlpm.gun,$I332,_xlpm.faizorani,IF(_xlpm.gun&lt;=90,_xlfn.XLOOKUP(_xlpm.oncekibakiye,B_bank[Bakiye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370906.93605991866</v>
      </c>
      <c r="L332" s="6">
        <f>_xlfn.LET(_xlpm.oncekibakiye,L331,_xlpm.muafiyet,_xlfn.XLOOKUP(_xlpm.oncekibakiye,C_bank[Bakiye Alt Sınır],C_bank[Vadesiz Bakiye],,-1),_xlpm.gun,$I332,_xlpm.faizorani,IF(_xlpm.gun&lt;=90,_xlfn.XLOOKUP(_xlpm.oncekibakiye,C_bank[Bakiye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373396.78426770901</v>
      </c>
    </row>
    <row r="333" spans="9:12" x14ac:dyDescent="0.75">
      <c r="I333" s="18">
        <v>331</v>
      </c>
      <c r="J333" s="6">
        <f>_xlfn.LET(_xlpm.oncekibakiye,J332,_xlpm.muafiyet,_xlfn.XLOOKUP(_xlpm.oncekibakiye,A_bank[Bakiye Alt Sınır],A_bank[Vadesiz Bakiye],,-1),_xlpm.gun,$I333,_xlpm.faizorani,IF(_xlpm.gun&lt;=90,_xlfn.XLOOKUP(_xlpm.oncekibakiye,A_bank[Bakiye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380426.07037478435</v>
      </c>
      <c r="K333" s="6">
        <f>_xlfn.LET(_xlpm.oncekibakiye,K332,_xlpm.muafiyet,_xlfn.XLOOKUP(_xlpm.oncekibakiye,B_bank[Bakiye Alt Sınır],B_bank[Vadesiz Bakiye],,-1),_xlpm.gun,$I333,_xlpm.faizorani,IF(_xlpm.gun&lt;=90,_xlfn.XLOOKUP(_xlpm.oncekibakiye,B_bank[Bakiye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371351.57841040555</v>
      </c>
      <c r="L333" s="6">
        <f>_xlfn.LET(_xlpm.oncekibakiye,L332,_xlpm.muafiyet,_xlfn.XLOOKUP(_xlpm.oncekibakiye,C_bank[Bakiye Alt Sınır],C_bank[Vadesiz Bakiye],,-1),_xlpm.gun,$I333,_xlpm.faizorani,IF(_xlpm.gun&lt;=90,_xlfn.XLOOKUP(_xlpm.oncekibakiye,C_bank[Bakiye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373850.99843816069</v>
      </c>
    </row>
    <row r="334" spans="9:12" x14ac:dyDescent="0.75">
      <c r="I334" s="18">
        <v>332</v>
      </c>
      <c r="J334" s="6">
        <f>_xlfn.LET(_xlpm.oncekibakiye,J333,_xlpm.muafiyet,_xlfn.XLOOKUP(_xlpm.oncekibakiye,A_bank[Bakiye Alt Sınır],A_bank[Vadesiz Bakiye],,-1),_xlpm.gun,$I334,_xlpm.faizorani,IF(_xlpm.gun&lt;=90,_xlfn.XLOOKUP(_xlpm.oncekibakiye,A_bank[Bakiye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380912.46851766709</v>
      </c>
      <c r="K334" s="6">
        <f>_xlfn.LET(_xlpm.oncekibakiye,K333,_xlpm.muafiyet,_xlfn.XLOOKUP(_xlpm.oncekibakiye,B_bank[Bakiye Alt Sınır],B_bank[Vadesiz Bakiye],,-1),_xlpm.gun,$I334,_xlpm.faizorani,IF(_xlpm.gun&lt;=90,_xlfn.XLOOKUP(_xlpm.oncekibakiye,B_bank[Bakiye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371796.78417756944</v>
      </c>
      <c r="L334" s="6">
        <f>_xlfn.LET(_xlpm.oncekibakiye,L333,_xlpm.muafiyet,_xlfn.XLOOKUP(_xlpm.oncekibakiye,C_bank[Bakiye Alt Sınır],C_bank[Vadesiz Bakiye],,-1),_xlpm.gun,$I334,_xlpm.faizorani,IF(_xlpm.gun&lt;=90,_xlfn.XLOOKUP(_xlpm.oncekibakiye,C_bank[Bakiye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374305.76513215119</v>
      </c>
    </row>
    <row r="335" spans="9:12" x14ac:dyDescent="0.75">
      <c r="I335" s="18">
        <v>333</v>
      </c>
      <c r="J335" s="6">
        <f>_xlfn.LET(_xlpm.oncekibakiye,J334,_xlpm.muafiyet,_xlfn.XLOOKUP(_xlpm.oncekibakiye,A_bank[Bakiye Alt Sınır],A_bank[Vadesiz Bakiye],,-1),_xlpm.gun,$I335,_xlpm.faizorani,IF(_xlpm.gun&lt;=90,_xlfn.XLOOKUP(_xlpm.oncekibakiye,A_bank[Bakiye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381399.53229307686</v>
      </c>
      <c r="K335" s="6">
        <f>_xlfn.LET(_xlpm.oncekibakiye,K334,_xlpm.muafiyet,_xlfn.XLOOKUP(_xlpm.oncekibakiye,B_bank[Bakiye Alt Sınır],B_bank[Vadesiz Bakiye],,-1),_xlpm.gun,$I335,_xlpm.faizorani,IF(_xlpm.gun&lt;=90,_xlfn.XLOOKUP(_xlpm.oncekibakiye,B_bank[Bakiye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372242.55407532869</v>
      </c>
      <c r="L335" s="6">
        <f>_xlfn.LET(_xlpm.oncekibakiye,L334,_xlpm.muafiyet,_xlfn.XLOOKUP(_xlpm.oncekibakiye,C_bank[Bakiye Alt Sınır],C_bank[Vadesiz Bakiye],,-1),_xlpm.gun,$I335,_xlpm.faizorani,IF(_xlpm.gun&lt;=90,_xlfn.XLOOKUP(_xlpm.oncekibakiye,C_bank[Bakiye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374761.0850217914</v>
      </c>
    </row>
    <row r="336" spans="9:12" x14ac:dyDescent="0.75">
      <c r="I336" s="18">
        <v>334</v>
      </c>
      <c r="J336" s="6">
        <f>_xlfn.LET(_xlpm.oncekibakiye,J335,_xlpm.muafiyet,_xlfn.XLOOKUP(_xlpm.oncekibakiye,A_bank[Bakiye Alt Sınır],A_bank[Vadesiz Bakiye],,-1),_xlpm.gun,$I336,_xlpm.faizorani,IF(_xlpm.gun&lt;=90,_xlfn.XLOOKUP(_xlpm.oncekibakiye,A_bank[Bakiye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381887.26261192723</v>
      </c>
      <c r="K336" s="6">
        <f>_xlfn.LET(_xlpm.oncekibakiye,K335,_xlpm.muafiyet,_xlfn.XLOOKUP(_xlpm.oncekibakiye,B_bank[Bakiye Alt Sınır],B_bank[Vadesiz Bakiye],,-1),_xlpm.gun,$I336,_xlpm.faizorani,IF(_xlpm.gun&lt;=90,_xlfn.XLOOKUP(_xlpm.oncekibakiye,B_bank[Bakiye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372688.88881850633</v>
      </c>
      <c r="L336" s="6">
        <f>_xlfn.LET(_xlpm.oncekibakiye,L335,_xlpm.muafiyet,_xlfn.XLOOKUP(_xlpm.oncekibakiye,C_bank[Bakiye Alt Sınır],C_bank[Vadesiz Bakiye],,-1),_xlpm.gun,$I336,_xlpm.faizorani,IF(_xlpm.gun&lt;=90,_xlfn.XLOOKUP(_xlpm.oncekibakiye,C_bank[Bakiye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375216.95878000971</v>
      </c>
    </row>
    <row r="337" spans="9:12" x14ac:dyDescent="0.75">
      <c r="I337" s="18">
        <v>335</v>
      </c>
      <c r="J337" s="6">
        <f>_xlfn.LET(_xlpm.oncekibakiye,J336,_xlpm.muafiyet,_xlfn.XLOOKUP(_xlpm.oncekibakiye,A_bank[Bakiye Alt Sınır],A_bank[Vadesiz Bakiye],,-1),_xlpm.gun,$I337,_xlpm.faizorani,IF(_xlpm.gun&lt;=90,_xlfn.XLOOKUP(_xlpm.oncekibakiye,A_bank[Bakiye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382375.66038637835</v>
      </c>
      <c r="K337" s="6">
        <f>_xlfn.LET(_xlpm.oncekibakiye,K336,_xlpm.muafiyet,_xlfn.XLOOKUP(_xlpm.oncekibakiye,B_bank[Bakiye Alt Sınır],B_bank[Vadesiz Bakiye],,-1),_xlpm.gun,$I337,_xlpm.faizorani,IF(_xlpm.gun&lt;=90,_xlfn.XLOOKUP(_xlpm.oncekibakiye,B_bank[Bakiye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373135.78912283113</v>
      </c>
      <c r="L337" s="6">
        <f>_xlfn.LET(_xlpm.oncekibakiye,L336,_xlpm.muafiyet,_xlfn.XLOOKUP(_xlpm.oncekibakiye,C_bank[Bakiye Alt Sınır],C_bank[Vadesiz Bakiye],,-1),_xlpm.gun,$I337,_xlpm.faizorani,IF(_xlpm.gun&lt;=90,_xlfn.XLOOKUP(_xlpm.oncekibakiye,C_bank[Bakiye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375673.38708055305</v>
      </c>
    </row>
    <row r="338" spans="9:12" x14ac:dyDescent="0.75">
      <c r="I338" s="18">
        <v>336</v>
      </c>
      <c r="J338" s="6">
        <f>_xlfn.LET(_xlpm.oncekibakiye,J337,_xlpm.muafiyet,_xlfn.XLOOKUP(_xlpm.oncekibakiye,A_bank[Bakiye Alt Sınır],A_bank[Vadesiz Bakiye],,-1),_xlpm.gun,$I338,_xlpm.faizorani,IF(_xlpm.gun&lt;=90,_xlfn.XLOOKUP(_xlpm.oncekibakiye,A_bank[Bakiye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382864.72652983863</v>
      </c>
      <c r="K338" s="6">
        <f>_xlfn.LET(_xlpm.oncekibakiye,K337,_xlpm.muafiyet,_xlfn.XLOOKUP(_xlpm.oncekibakiye,B_bank[Bakiye Alt Sınır],B_bank[Vadesiz Bakiye],,-1),_xlpm.gun,$I338,_xlpm.faizorani,IF(_xlpm.gun&lt;=90,_xlfn.XLOOKUP(_xlpm.oncekibakiye,B_bank[Bakiye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373583.25570493884</v>
      </c>
      <c r="L338" s="6">
        <f>_xlfn.LET(_xlpm.oncekibakiye,L337,_xlpm.muafiyet,_xlfn.XLOOKUP(_xlpm.oncekibakiye,C_bank[Bakiye Alt Sınır],C_bank[Vadesiz Bakiye],,-1),_xlpm.gun,$I338,_xlpm.faizorani,IF(_xlpm.gun&lt;=90,_xlfn.XLOOKUP(_xlpm.oncekibakiye,C_bank[Bakiye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376130.37059798802</v>
      </c>
    </row>
    <row r="339" spans="9:12" x14ac:dyDescent="0.75">
      <c r="I339" s="18">
        <v>337</v>
      </c>
      <c r="J339" s="6">
        <f>_xlfn.LET(_xlpm.oncekibakiye,J338,_xlpm.muafiyet,_xlfn.XLOOKUP(_xlpm.oncekibakiye,A_bank[Bakiye Alt Sınır],A_bank[Vadesiz Bakiye],,-1),_xlpm.gun,$I339,_xlpm.faizorani,IF(_xlpm.gun&lt;=90,_xlfn.XLOOKUP(_xlpm.oncekibakiye,A_bank[Bakiye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383354.46195696644</v>
      </c>
      <c r="K339" s="6">
        <f>_xlfn.LET(_xlpm.oncekibakiye,K338,_xlpm.muafiyet,_xlfn.XLOOKUP(_xlpm.oncekibakiye,B_bank[Bakiye Alt Sınır],B_bank[Vadesiz Bakiye],,-1),_xlpm.gun,$I339,_xlpm.faizorani,IF(_xlpm.gun&lt;=90,_xlfn.XLOOKUP(_xlpm.oncekibakiye,B_bank[Bakiye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374031.28928237321</v>
      </c>
      <c r="L339" s="6">
        <f>_xlfn.LET(_xlpm.oncekibakiye,L338,_xlpm.muafiyet,_xlfn.XLOOKUP(_xlpm.oncekibakiye,C_bank[Bakiye Alt Sınır],C_bank[Vadesiz Bakiye],,-1),_xlpm.gun,$I339,_xlpm.faizorani,IF(_xlpm.gun&lt;=90,_xlfn.XLOOKUP(_xlpm.oncekibakiye,C_bank[Bakiye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376587.91000770172</v>
      </c>
    </row>
    <row r="340" spans="9:12" x14ac:dyDescent="0.75">
      <c r="I340" s="18">
        <v>338</v>
      </c>
      <c r="J340" s="6">
        <f>_xlfn.LET(_xlpm.oncekibakiye,J339,_xlpm.muafiyet,_xlfn.XLOOKUP(_xlpm.oncekibakiye,A_bank[Bakiye Alt Sınır],A_bank[Vadesiz Bakiye],,-1),_xlpm.gun,$I340,_xlpm.faizorani,IF(_xlpm.gun&lt;=90,_xlfn.XLOOKUP(_xlpm.oncekibakiye,A_bank[Bakiye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383844.86758367193</v>
      </c>
      <c r="K340" s="6">
        <f>_xlfn.LET(_xlpm.oncekibakiye,K339,_xlpm.muafiyet,_xlfn.XLOOKUP(_xlpm.oncekibakiye,B_bank[Bakiye Alt Sınır],B_bank[Vadesiz Bakiye],,-1),_xlpm.gun,$I340,_xlpm.faizorani,IF(_xlpm.gun&lt;=90,_xlfn.XLOOKUP(_xlpm.oncekibakiye,B_bank[Bakiye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374479.89057358715</v>
      </c>
      <c r="L340" s="6">
        <f>_xlfn.LET(_xlpm.oncekibakiye,L339,_xlpm.muafiyet,_xlfn.XLOOKUP(_xlpm.oncekibakiye,C_bank[Bakiye Alt Sınır],C_bank[Vadesiz Bakiye],,-1),_xlpm.gun,$I340,_xlpm.faizorani,IF(_xlpm.gun&lt;=90,_xlfn.XLOOKUP(_xlpm.oncekibakiye,C_bank[Bakiye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377046.00598590286</v>
      </c>
    </row>
    <row r="341" spans="9:12" x14ac:dyDescent="0.75">
      <c r="I341" s="18">
        <v>339</v>
      </c>
      <c r="J341" s="6">
        <f>_xlfn.LET(_xlpm.oncekibakiye,J340,_xlpm.muafiyet,_xlfn.XLOOKUP(_xlpm.oncekibakiye,A_bank[Bakiye Alt Sınır],A_bank[Vadesiz Bakiye],,-1),_xlpm.gun,$I341,_xlpm.faizorani,IF(_xlpm.gun&lt;=90,_xlfn.XLOOKUP(_xlpm.oncekibakiye,A_bank[Bakiye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384335.94432711863</v>
      </c>
      <c r="K341" s="6">
        <f>_xlfn.LET(_xlpm.oncekibakiye,K340,_xlpm.muafiyet,_xlfn.XLOOKUP(_xlpm.oncekibakiye,B_bank[Bakiye Alt Sınır],B_bank[Vadesiz Bakiye],,-1),_xlpm.gun,$I341,_xlpm.faizorani,IF(_xlpm.gun&lt;=90,_xlfn.XLOOKUP(_xlpm.oncekibakiye,B_bank[Bakiye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374929.06029794412</v>
      </c>
      <c r="L341" s="6">
        <f>_xlfn.LET(_xlpm.oncekibakiye,L340,_xlpm.muafiyet,_xlfn.XLOOKUP(_xlpm.oncekibakiye,C_bank[Bakiye Alt Sınır],C_bank[Vadesiz Bakiye],,-1),_xlpm.gun,$I341,_xlpm.faizorani,IF(_xlpm.gun&lt;=90,_xlfn.XLOOKUP(_xlpm.oncekibakiye,C_bank[Bakiye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377504.65920962271</v>
      </c>
    </row>
    <row r="342" spans="9:12" x14ac:dyDescent="0.75">
      <c r="I342" s="18">
        <v>340</v>
      </c>
      <c r="J342" s="6">
        <f>_xlfn.LET(_xlpm.oncekibakiye,J341,_xlpm.muafiyet,_xlfn.XLOOKUP(_xlpm.oncekibakiye,A_bank[Bakiye Alt Sınır],A_bank[Vadesiz Bakiye],,-1),_xlpm.gun,$I342,_xlpm.faizorani,IF(_xlpm.gun&lt;=90,_xlfn.XLOOKUP(_xlpm.oncekibakiye,A_bank[Bakiye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384827.69310572522</v>
      </c>
      <c r="K342" s="6">
        <f>_xlfn.LET(_xlpm.oncekibakiye,K341,_xlpm.muafiyet,_xlfn.XLOOKUP(_xlpm.oncekibakiye,B_bank[Bakiye Alt Sınır],B_bank[Vadesiz Bakiye],,-1),_xlpm.gun,$I342,_xlpm.faizorani,IF(_xlpm.gun&lt;=90,_xlfn.XLOOKUP(_xlpm.oncekibakiye,B_bank[Bakiye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375378.79917571892</v>
      </c>
      <c r="L342" s="6">
        <f>_xlfn.LET(_xlpm.oncekibakiye,L341,_xlpm.muafiyet,_xlfn.XLOOKUP(_xlpm.oncekibakiye,C_bank[Bakiye Alt Sınır],C_bank[Vadesiz Bakiye],,-1),_xlpm.gun,$I342,_xlpm.faizorani,IF(_xlpm.gun&lt;=90,_xlfn.XLOOKUP(_xlpm.oncekibakiye,C_bank[Bakiye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377963.87035671604</v>
      </c>
    </row>
    <row r="343" spans="9:12" x14ac:dyDescent="0.75">
      <c r="I343" s="18">
        <v>341</v>
      </c>
      <c r="J343" s="6">
        <f>_xlfn.LET(_xlpm.oncekibakiye,J342,_xlpm.muafiyet,_xlfn.XLOOKUP(_xlpm.oncekibakiye,A_bank[Bakiye Alt Sınır],A_bank[Vadesiz Bakiye],,-1),_xlpm.gun,$I343,_xlpm.faizorani,IF(_xlpm.gun&lt;=90,_xlfn.XLOOKUP(_xlpm.oncekibakiye,A_bank[Bakiye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385320.11483916716</v>
      </c>
      <c r="K343" s="6">
        <f>_xlfn.LET(_xlpm.oncekibakiye,K342,_xlpm.muafiyet,_xlfn.XLOOKUP(_xlpm.oncekibakiye,B_bank[Bakiye Alt Sınır],B_bank[Vadesiz Bakiye],,-1),_xlpm.gun,$I343,_xlpm.faizorani,IF(_xlpm.gun&lt;=90,_xlfn.XLOOKUP(_xlpm.oncekibakiye,B_bank[Bakiye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375829.10792809911</v>
      </c>
      <c r="L343" s="6">
        <f>_xlfn.LET(_xlpm.oncekibakiye,L342,_xlpm.muafiyet,_xlfn.XLOOKUP(_xlpm.oncekibakiye,C_bank[Bakiye Alt Sınır],C_bank[Vadesiz Bakiye],,-1),_xlpm.gun,$I343,_xlpm.faizorani,IF(_xlpm.gun&lt;=90,_xlfn.XLOOKUP(_xlpm.oncekibakiye,C_bank[Bakiye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378423.64010586229</v>
      </c>
    </row>
    <row r="344" spans="9:12" x14ac:dyDescent="0.75">
      <c r="I344" s="18">
        <v>342</v>
      </c>
      <c r="J344" s="6">
        <f>_xlfn.LET(_xlpm.oncekibakiye,J343,_xlpm.muafiyet,_xlfn.XLOOKUP(_xlpm.oncekibakiye,A_bank[Bakiye Alt Sınır],A_bank[Vadesiz Bakiye],,-1),_xlpm.gun,$I344,_xlpm.faizorani,IF(_xlpm.gun&lt;=90,_xlfn.XLOOKUP(_xlpm.oncekibakiye,A_bank[Bakiye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385813.21044837858</v>
      </c>
      <c r="K344" s="6">
        <f>_xlfn.LET(_xlpm.oncekibakiye,K343,_xlpm.muafiyet,_xlfn.XLOOKUP(_xlpm.oncekibakiye,B_bank[Bakiye Alt Sınır],B_bank[Vadesiz Bakiye],,-1),_xlpm.gun,$I344,_xlpm.faizorani,IF(_xlpm.gun&lt;=90,_xlfn.XLOOKUP(_xlpm.oncekibakiye,B_bank[Bakiye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376279.98727718607</v>
      </c>
      <c r="L344" s="6">
        <f>_xlfn.LET(_xlpm.oncekibakiye,L343,_xlpm.muafiyet,_xlfn.XLOOKUP(_xlpm.oncekibakiye,C_bank[Bakiye Alt Sınır],C_bank[Vadesiz Bakiye],,-1),_xlpm.gun,$I344,_xlpm.faizorani,IF(_xlpm.gun&lt;=90,_xlfn.XLOOKUP(_xlpm.oncekibakiye,C_bank[Bakiye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378883.96913656639</v>
      </c>
    </row>
    <row r="345" spans="9:12" x14ac:dyDescent="0.75">
      <c r="I345" s="18">
        <v>343</v>
      </c>
      <c r="J345" s="6">
        <f>_xlfn.LET(_xlpm.oncekibakiye,J344,_xlpm.muafiyet,_xlfn.XLOOKUP(_xlpm.oncekibakiye,A_bank[Bakiye Alt Sınır],A_bank[Vadesiz Bakiye],,-1),_xlpm.gun,$I345,_xlpm.faizorani,IF(_xlpm.gun&lt;=90,_xlfn.XLOOKUP(_xlpm.oncekibakiye,A_bank[Bakiye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386306.98085555382</v>
      </c>
      <c r="K345" s="6">
        <f>_xlfn.LET(_xlpm.oncekibakiye,K344,_xlpm.muafiyet,_xlfn.XLOOKUP(_xlpm.oncekibakiye,B_bank[Bakiye Alt Sınır],B_bank[Vadesiz Bakiye],,-1),_xlpm.gun,$I345,_xlpm.faizorani,IF(_xlpm.gun&lt;=90,_xlfn.XLOOKUP(_xlpm.oncekibakiye,B_bank[Bakiye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376731.43794599618</v>
      </c>
      <c r="L345" s="6">
        <f>_xlfn.LET(_xlpm.oncekibakiye,L344,_xlpm.muafiyet,_xlfn.XLOOKUP(_xlpm.oncekibakiye,C_bank[Bakiye Alt Sınır],C_bank[Vadesiz Bakiye],,-1),_xlpm.gun,$I345,_xlpm.faizorani,IF(_xlpm.gun&lt;=90,_xlfn.XLOOKUP(_xlpm.oncekibakiye,C_bank[Bakiye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379344.8581291599</v>
      </c>
    </row>
    <row r="346" spans="9:12" x14ac:dyDescent="0.75">
      <c r="I346" s="18">
        <v>344</v>
      </c>
      <c r="J346" s="6">
        <f>_xlfn.LET(_xlpm.oncekibakiye,J345,_xlpm.muafiyet,_xlfn.XLOOKUP(_xlpm.oncekibakiye,A_bank[Bakiye Alt Sınır],A_bank[Vadesiz Bakiye],,-1),_xlpm.gun,$I346,_xlpm.faizorani,IF(_xlpm.gun&lt;=90,_xlfn.XLOOKUP(_xlpm.oncekibakiye,A_bank[Bakiye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386801.42698414932</v>
      </c>
      <c r="K346" s="6">
        <f>_xlfn.LET(_xlpm.oncekibakiye,K345,_xlpm.muafiyet,_xlfn.XLOOKUP(_xlpm.oncekibakiye,B_bank[Bakiye Alt Sınır],B_bank[Vadesiz Bakiye],,-1),_xlpm.gun,$I346,_xlpm.faizorani,IF(_xlpm.gun&lt;=90,_xlfn.XLOOKUP(_xlpm.oncekibakiye,B_bank[Bakiye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377183.46065846202</v>
      </c>
      <c r="L346" s="6">
        <f>_xlfn.LET(_xlpm.oncekibakiye,L345,_xlpm.muafiyet,_xlfn.XLOOKUP(_xlpm.oncekibakiye,C_bank[Bakiye Alt Sınır],C_bank[Vadesiz Bakiye],,-1),_xlpm.gun,$I346,_xlpm.faizorani,IF(_xlpm.gun&lt;=90,_xlfn.XLOOKUP(_xlpm.oncekibakiye,C_bank[Bakiye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379806.30776480195</v>
      </c>
    </row>
    <row r="347" spans="9:12" x14ac:dyDescent="0.75">
      <c r="I347" s="18">
        <v>345</v>
      </c>
      <c r="J347" s="6">
        <f>_xlfn.LET(_xlpm.oncekibakiye,J346,_xlpm.muafiyet,_xlfn.XLOOKUP(_xlpm.oncekibakiye,A_bank[Bakiye Alt Sınır],A_bank[Vadesiz Bakiye],,-1),_xlpm.gun,$I347,_xlpm.faizorani,IF(_xlpm.gun&lt;=90,_xlfn.XLOOKUP(_xlpm.oncekibakiye,A_bank[Bakiye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387296.54975888517</v>
      </c>
      <c r="K347" s="6">
        <f>_xlfn.LET(_xlpm.oncekibakiye,K346,_xlpm.muafiyet,_xlfn.XLOOKUP(_xlpm.oncekibakiye,B_bank[Bakiye Alt Sınır],B_bank[Vadesiz Bakiye],,-1),_xlpm.gun,$I347,_xlpm.faizorani,IF(_xlpm.gun&lt;=90,_xlfn.XLOOKUP(_xlpm.oncekibakiye,B_bank[Bakiye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377636.05613943335</v>
      </c>
      <c r="L347" s="6">
        <f>_xlfn.LET(_xlpm.oncekibakiye,L346,_xlpm.muafiyet,_xlfn.XLOOKUP(_xlpm.oncekibakiye,C_bank[Bakiye Alt Sınır],C_bank[Vadesiz Bakiye],,-1),_xlpm.gun,$I347,_xlpm.faizorani,IF(_xlpm.gun&lt;=90,_xlfn.XLOOKUP(_xlpm.oncekibakiye,C_bank[Bakiye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380268.31872548023</v>
      </c>
    </row>
    <row r="348" spans="9:12" x14ac:dyDescent="0.75">
      <c r="I348" s="18">
        <v>346</v>
      </c>
      <c r="J348" s="6">
        <f>_xlfn.LET(_xlpm.oncekibakiye,J347,_xlpm.muafiyet,_xlfn.XLOOKUP(_xlpm.oncekibakiye,A_bank[Bakiye Alt Sınır],A_bank[Vadesiz Bakiye],,-1),_xlpm.gun,$I348,_xlpm.faizorani,IF(_xlpm.gun&lt;=90,_xlfn.XLOOKUP(_xlpm.oncekibakiye,A_bank[Bakiye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387792.350105747</v>
      </c>
      <c r="K348" s="6">
        <f>_xlfn.LET(_xlpm.oncekibakiye,K347,_xlpm.muafiyet,_xlfn.XLOOKUP(_xlpm.oncekibakiye,B_bank[Bakiye Alt Sınır],B_bank[Vadesiz Bakiye],,-1),_xlpm.gun,$I348,_xlpm.faizorani,IF(_xlpm.gun&lt;=90,_xlfn.XLOOKUP(_xlpm.oncekibakiye,B_bank[Bakiye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378089.2251146785</v>
      </c>
      <c r="L348" s="6">
        <f>_xlfn.LET(_xlpm.oncekibakiye,L347,_xlpm.muafiyet,_xlfn.XLOOKUP(_xlpm.oncekibakiye,C_bank[Bakiye Alt Sınır],C_bank[Vadesiz Bakiye],,-1),_xlpm.gun,$I348,_xlpm.faizorani,IF(_xlpm.gun&lt;=90,_xlfn.XLOOKUP(_xlpm.oncekibakiye,C_bank[Bakiye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380730.89169401204</v>
      </c>
    </row>
    <row r="349" spans="9:12" x14ac:dyDescent="0.75">
      <c r="I349" s="18">
        <v>347</v>
      </c>
      <c r="J349" s="6">
        <f>_xlfn.LET(_xlpm.oncekibakiye,J348,_xlpm.muafiyet,_xlfn.XLOOKUP(_xlpm.oncekibakiye,A_bank[Bakiye Alt Sınır],A_bank[Vadesiz Bakiye],,-1),_xlpm.gun,$I349,_xlpm.faizorani,IF(_xlpm.gun&lt;=90,_xlfn.XLOOKUP(_xlpm.oncekibakiye,A_bank[Bakiye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388288.82895198761</v>
      </c>
      <c r="K349" s="6">
        <f>_xlfn.LET(_xlpm.oncekibakiye,K348,_xlpm.muafiyet,_xlfn.XLOOKUP(_xlpm.oncekibakiye,B_bank[Bakiye Alt Sınır],B_bank[Vadesiz Bakiye],,-1),_xlpm.gun,$I349,_xlpm.faizorani,IF(_xlpm.gun&lt;=90,_xlfn.XLOOKUP(_xlpm.oncekibakiye,B_bank[Bakiye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378542.96831088548</v>
      </c>
      <c r="L349" s="6">
        <f>_xlfn.LET(_xlpm.oncekibakiye,L348,_xlpm.muafiyet,_xlfn.XLOOKUP(_xlpm.oncekibakiye,C_bank[Bakiye Alt Sınır],C_bank[Vadesiz Bakiye],,-1),_xlpm.gun,$I349,_xlpm.faizorani,IF(_xlpm.gun&lt;=90,_xlfn.XLOOKUP(_xlpm.oncekibakiye,C_bank[Bakiye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381194.02735404531</v>
      </c>
    </row>
    <row r="350" spans="9:12" x14ac:dyDescent="0.75">
      <c r="I350" s="18">
        <v>348</v>
      </c>
      <c r="J350" s="6">
        <f>_xlfn.LET(_xlpm.oncekibakiye,J349,_xlpm.muafiyet,_xlfn.XLOOKUP(_xlpm.oncekibakiye,A_bank[Bakiye Alt Sınır],A_bank[Vadesiz Bakiye],,-1),_xlpm.gun,$I350,_xlpm.faizorani,IF(_xlpm.gun&lt;=90,_xlfn.XLOOKUP(_xlpm.oncekibakiye,A_bank[Bakiye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388785.98722612875</v>
      </c>
      <c r="K350" s="6">
        <f>_xlfn.LET(_xlpm.oncekibakiye,K349,_xlpm.muafiyet,_xlfn.XLOOKUP(_xlpm.oncekibakiye,B_bank[Bakiye Alt Sınır],B_bank[Vadesiz Bakiye],,-1),_xlpm.gun,$I350,_xlpm.faizorani,IF(_xlpm.gun&lt;=90,_xlfn.XLOOKUP(_xlpm.oncekibakiye,B_bank[Bakiye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378997.28645566298</v>
      </c>
      <c r="L350" s="6">
        <f>_xlfn.LET(_xlpm.oncekibakiye,L349,_xlpm.muafiyet,_xlfn.XLOOKUP(_xlpm.oncekibakiye,C_bank[Bakiye Alt Sınır],C_bank[Vadesiz Bakiye],,-1),_xlpm.gun,$I350,_xlpm.faizorani,IF(_xlpm.gun&lt;=90,_xlfn.XLOOKUP(_xlpm.oncekibakiye,C_bank[Bakiye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381657.72639005951</v>
      </c>
    </row>
    <row r="351" spans="9:12" x14ac:dyDescent="0.75">
      <c r="I351" s="18">
        <v>349</v>
      </c>
      <c r="J351" s="6">
        <f>_xlfn.LET(_xlpm.oncekibakiye,J350,_xlpm.muafiyet,_xlfn.XLOOKUP(_xlpm.oncekibakiye,A_bank[Bakiye Alt Sınır],A_bank[Vadesiz Bakiye],,-1),_xlpm.gun,$I351,_xlpm.faizorani,IF(_xlpm.gun&lt;=90,_xlfn.XLOOKUP(_xlpm.oncekibakiye,A_bank[Bakiye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389283.82585796289</v>
      </c>
      <c r="K351" s="6">
        <f>_xlfn.LET(_xlpm.oncekibakiye,K350,_xlpm.muafiyet,_xlfn.XLOOKUP(_xlpm.oncekibakiye,B_bank[Bakiye Alt Sınır],B_bank[Vadesiz Bakiye],,-1),_xlpm.gun,$I351,_xlpm.faizorani,IF(_xlpm.gun&lt;=90,_xlfn.XLOOKUP(_xlpm.oncekibakiye,B_bank[Bakiye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379452.18027754175</v>
      </c>
      <c r="L351" s="6">
        <f>_xlfn.LET(_xlpm.oncekibakiye,L350,_xlpm.muafiyet,_xlfn.XLOOKUP(_xlpm.oncekibakiye,C_bank[Bakiye Alt Sınır],C_bank[Vadesiz Bakiye],,-1),_xlpm.gun,$I351,_xlpm.faizorani,IF(_xlpm.gun&lt;=90,_xlfn.XLOOKUP(_xlpm.oncekibakiye,C_bank[Bakiye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382121.98948736687</v>
      </c>
    </row>
    <row r="352" spans="9:12" x14ac:dyDescent="0.75">
      <c r="I352" s="18">
        <v>350</v>
      </c>
      <c r="J352" s="6">
        <f>_xlfn.LET(_xlpm.oncekibakiye,J351,_xlpm.muafiyet,_xlfn.XLOOKUP(_xlpm.oncekibakiye,A_bank[Bakiye Alt Sınır],A_bank[Vadesiz Bakiye],,-1),_xlpm.gun,$I352,_xlpm.faizorani,IF(_xlpm.gun&lt;=90,_xlfn.XLOOKUP(_xlpm.oncekibakiye,A_bank[Bakiye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389782.34577855479</v>
      </c>
      <c r="K352" s="6">
        <f>_xlfn.LET(_xlpm.oncekibakiye,K351,_xlpm.muafiyet,_xlfn.XLOOKUP(_xlpm.oncekibakiye,B_bank[Bakiye Alt Sınır],B_bank[Vadesiz Bakiye],,-1),_xlpm.gun,$I352,_xlpm.faizorani,IF(_xlpm.gun&lt;=90,_xlfn.XLOOKUP(_xlpm.oncekibakiye,B_bank[Bakiye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379907.65050597565</v>
      </c>
      <c r="L352" s="6">
        <f>_xlfn.LET(_xlpm.oncekibakiye,L351,_xlpm.muafiyet,_xlfn.XLOOKUP(_xlpm.oncekibakiye,C_bank[Bakiye Alt Sınır],C_bank[Vadesiz Bakiye],,-1),_xlpm.gun,$I352,_xlpm.faizorani,IF(_xlpm.gun&lt;=90,_xlfn.XLOOKUP(_xlpm.oncekibakiye,C_bank[Bakiye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382586.81733211316</v>
      </c>
    </row>
    <row r="353" spans="9:12" x14ac:dyDescent="0.75">
      <c r="I353" s="18">
        <v>351</v>
      </c>
      <c r="J353" s="6">
        <f>_xlfn.LET(_xlpm.oncekibakiye,J352,_xlpm.muafiyet,_xlfn.XLOOKUP(_xlpm.oncekibakiye,A_bank[Bakiye Alt Sınır],A_bank[Vadesiz Bakiye],,-1),_xlpm.gun,$I353,_xlpm.faizorani,IF(_xlpm.gun&lt;=90,_xlfn.XLOOKUP(_xlpm.oncekibakiye,A_bank[Bakiye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390281.54792024352</v>
      </c>
      <c r="K353" s="6">
        <f>_xlfn.LET(_xlpm.oncekibakiye,K352,_xlpm.muafiyet,_xlfn.XLOOKUP(_xlpm.oncekibakiye,B_bank[Bakiye Alt Sınır],B_bank[Vadesiz Bakiye],,-1),_xlpm.gun,$I353,_xlpm.faizorani,IF(_xlpm.gun&lt;=90,_xlfn.XLOOKUP(_xlpm.oncekibakiye,B_bank[Bakiye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380363.69787134283</v>
      </c>
      <c r="L353" s="6">
        <f>_xlfn.LET(_xlpm.oncekibakiye,L352,_xlpm.muafiyet,_xlfn.XLOOKUP(_xlpm.oncekibakiye,C_bank[Bakiye Alt Sınır],C_bank[Vadesiz Bakiye],,-1),_xlpm.gun,$I353,_xlpm.faizorani,IF(_xlpm.gun&lt;=90,_xlfn.XLOOKUP(_xlpm.oncekibakiye,C_bank[Bakiye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383052.21061127877</v>
      </c>
    </row>
    <row r="354" spans="9:12" x14ac:dyDescent="0.75">
      <c r="I354" s="18">
        <v>352</v>
      </c>
      <c r="J354" s="6">
        <f>_xlfn.LET(_xlpm.oncekibakiye,J353,_xlpm.muafiyet,_xlfn.XLOOKUP(_xlpm.oncekibakiye,A_bank[Bakiye Alt Sınır],A_bank[Vadesiz Bakiye],,-1),_xlpm.gun,$I354,_xlpm.faizorani,IF(_xlpm.gun&lt;=90,_xlfn.XLOOKUP(_xlpm.oncekibakiye,A_bank[Bakiye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390781.43321664399</v>
      </c>
      <c r="K354" s="6">
        <f>_xlfn.LET(_xlpm.oncekibakiye,K353,_xlpm.muafiyet,_xlfn.XLOOKUP(_xlpm.oncekibakiye,B_bank[Bakiye Alt Sınır],B_bank[Vadesiz Bakiye],,-1),_xlpm.gun,$I354,_xlpm.faizorani,IF(_xlpm.gun&lt;=90,_xlfn.XLOOKUP(_xlpm.oncekibakiye,B_bank[Bakiye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380820.32310494693</v>
      </c>
      <c r="L354" s="6">
        <f>_xlfn.LET(_xlpm.oncekibakiye,L353,_xlpm.muafiyet,_xlfn.XLOOKUP(_xlpm.oncekibakiye,C_bank[Bakiye Alt Sınır],C_bank[Vadesiz Bakiye],,-1),_xlpm.gun,$I354,_xlpm.faizorani,IF(_xlpm.gun&lt;=90,_xlfn.XLOOKUP(_xlpm.oncekibakiye,C_bank[Bakiye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383518.17001267988</v>
      </c>
    </row>
    <row r="355" spans="9:12" x14ac:dyDescent="0.75">
      <c r="I355" s="18">
        <v>353</v>
      </c>
      <c r="J355" s="6">
        <f>_xlfn.LET(_xlpm.oncekibakiye,J354,_xlpm.muafiyet,_xlfn.XLOOKUP(_xlpm.oncekibakiye,A_bank[Bakiye Alt Sınır],A_bank[Vadesiz Bakiye],,-1),_xlpm.gun,$I355,_xlpm.faizorani,IF(_xlpm.gun&lt;=90,_xlfn.XLOOKUP(_xlpm.oncekibakiye,A_bank[Bakiye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391282.00260264869</v>
      </c>
      <c r="K355" s="6">
        <f>_xlfn.LET(_xlpm.oncekibakiye,K354,_xlpm.muafiyet,_xlfn.XLOOKUP(_xlpm.oncekibakiye,B_bank[Bakiye Alt Sınır],B_bank[Vadesiz Bakiye],,-1),_xlpm.gun,$I355,_xlpm.faizorani,IF(_xlpm.gun&lt;=90,_xlfn.XLOOKUP(_xlpm.oncekibakiye,B_bank[Bakiye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381277.52693901828</v>
      </c>
      <c r="L355" s="6">
        <f>_xlfn.LET(_xlpm.oncekibakiye,L354,_xlpm.muafiyet,_xlfn.XLOOKUP(_xlpm.oncekibakiye,C_bank[Bakiye Alt Sınır],C_bank[Vadesiz Bakiye],,-1),_xlpm.gun,$I355,_xlpm.faizorani,IF(_xlpm.gun&lt;=90,_xlfn.XLOOKUP(_xlpm.oncekibakiye,C_bank[Bakiye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383984.69622496929</v>
      </c>
    </row>
    <row r="356" spans="9:12" x14ac:dyDescent="0.75">
      <c r="I356" s="18">
        <v>354</v>
      </c>
      <c r="J356" s="6">
        <f>_xlfn.LET(_xlpm.oncekibakiye,J355,_xlpm.muafiyet,_xlfn.XLOOKUP(_xlpm.oncekibakiye,A_bank[Bakiye Alt Sınır],A_bank[Vadesiz Bakiye],,-1),_xlpm.gun,$I356,_xlpm.faizorani,IF(_xlpm.gun&lt;=90,_xlfn.XLOOKUP(_xlpm.oncekibakiye,A_bank[Bakiye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391783.25701442955</v>
      </c>
      <c r="K356" s="6">
        <f>_xlfn.LET(_xlpm.oncekibakiye,K355,_xlpm.muafiyet,_xlfn.XLOOKUP(_xlpm.oncekibakiye,B_bank[Bakiye Alt Sınır],B_bank[Vadesiz Bakiye],,-1),_xlpm.gun,$I356,_xlpm.faizorani,IF(_xlpm.gun&lt;=90,_xlfn.XLOOKUP(_xlpm.oncekibakiye,B_bank[Bakiye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381735.31010671495</v>
      </c>
      <c r="L356" s="6">
        <f>_xlfn.LET(_xlpm.oncekibakiye,L355,_xlpm.muafiyet,_xlfn.XLOOKUP(_xlpm.oncekibakiye,C_bank[Bakiye Alt Sınır],C_bank[Vadesiz Bakiye],,-1),_xlpm.gun,$I356,_xlpm.faizorani,IF(_xlpm.gun&lt;=90,_xlfn.XLOOKUP(_xlpm.oncekibakiye,C_bank[Bakiye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384451.78993763746</v>
      </c>
    </row>
    <row r="357" spans="9:12" x14ac:dyDescent="0.75">
      <c r="I357" s="18">
        <v>355</v>
      </c>
      <c r="J357" s="6">
        <f>_xlfn.LET(_xlpm.oncekibakiye,J356,_xlpm.muafiyet,_xlfn.XLOOKUP(_xlpm.oncekibakiye,A_bank[Bakiye Alt Sınır],A_bank[Vadesiz Bakiye],,-1),_xlpm.gun,$I357,_xlpm.faizorani,IF(_xlpm.gun&lt;=90,_xlfn.XLOOKUP(_xlpm.oncekibakiye,A_bank[Bakiye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392285.19738943968</v>
      </c>
      <c r="K357" s="6">
        <f>_xlfn.LET(_xlpm.oncekibakiye,K356,_xlpm.muafiyet,_xlfn.XLOOKUP(_xlpm.oncekibakiye,B_bank[Bakiye Alt Sınır],B_bank[Vadesiz Bakiye],,-1),_xlpm.gun,$I357,_xlpm.faizorani,IF(_xlpm.gun&lt;=90,_xlfn.XLOOKUP(_xlpm.oncekibakiye,B_bank[Bakiye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382193.67334212415</v>
      </c>
      <c r="L357" s="6">
        <f>_xlfn.LET(_xlpm.oncekibakiye,L356,_xlpm.muafiyet,_xlfn.XLOOKUP(_xlpm.oncekibakiye,C_bank[Bakiye Alt Sınır],C_bank[Vadesiz Bakiye],,-1),_xlpm.gun,$I357,_xlpm.faizorani,IF(_xlpm.gun&lt;=90,_xlfn.XLOOKUP(_xlpm.oncekibakiye,C_bank[Bakiye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384919.45184101362</v>
      </c>
    </row>
    <row r="358" spans="9:12" x14ac:dyDescent="0.75">
      <c r="I358" s="18">
        <v>356</v>
      </c>
      <c r="J358" s="6">
        <f>_xlfn.LET(_xlpm.oncekibakiye,J357,_xlpm.muafiyet,_xlfn.XLOOKUP(_xlpm.oncekibakiye,A_bank[Bakiye Alt Sınır],A_bank[Vadesiz Bakiye],,-1),_xlpm.gun,$I358,_xlpm.faizorani,IF(_xlpm.gun&lt;=90,_xlfn.XLOOKUP(_xlpm.oncekibakiye,A_bank[Bakiye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392787.82466641511</v>
      </c>
      <c r="K358" s="6">
        <f>_xlfn.LET(_xlpm.oncekibakiye,K357,_xlpm.muafiyet,_xlfn.XLOOKUP(_xlpm.oncekibakiye,B_bank[Bakiye Alt Sınır],B_bank[Vadesiz Bakiye],,-1),_xlpm.gun,$I358,_xlpm.faizorani,IF(_xlpm.gun&lt;=90,_xlfn.XLOOKUP(_xlpm.oncekibakiye,B_bank[Bakiye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382652.61738026317</v>
      </c>
      <c r="L358" s="6">
        <f>_xlfn.LET(_xlpm.oncekibakiye,L357,_xlpm.muafiyet,_xlfn.XLOOKUP(_xlpm.oncekibakiye,C_bank[Bakiye Alt Sınır],C_bank[Vadesiz Bakiye],,-1),_xlpm.gun,$I358,_xlpm.faizorani,IF(_xlpm.gun&lt;=90,_xlfn.XLOOKUP(_xlpm.oncekibakiye,C_bank[Bakiye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385387.68262626679</v>
      </c>
    </row>
    <row r="359" spans="9:12" x14ac:dyDescent="0.75">
      <c r="I359" s="18">
        <v>357</v>
      </c>
      <c r="J359" s="6">
        <f>_xlfn.LET(_xlpm.oncekibakiye,J358,_xlpm.muafiyet,_xlfn.XLOOKUP(_xlpm.oncekibakiye,A_bank[Bakiye Alt Sınır],A_bank[Vadesiz Bakiye],,-1),_xlpm.gun,$I359,_xlpm.faizorani,IF(_xlpm.gun&lt;=90,_xlfn.XLOOKUP(_xlpm.oncekibakiye,A_bank[Bakiye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393291.13978537644</v>
      </c>
      <c r="K359" s="6">
        <f>_xlfn.LET(_xlpm.oncekibakiye,K358,_xlpm.muafiyet,_xlfn.XLOOKUP(_xlpm.oncekibakiye,B_bank[Bakiye Alt Sınır],B_bank[Vadesiz Bakiye],,-1),_xlpm.gun,$I359,_xlpm.faizorani,IF(_xlpm.gun&lt;=90,_xlfn.XLOOKUP(_xlpm.oncekibakiye,B_bank[Bakiye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383112.14295708062</v>
      </c>
      <c r="L359" s="6">
        <f>_xlfn.LET(_xlpm.oncekibakiye,L358,_xlpm.muafiyet,_xlfn.XLOOKUP(_xlpm.oncekibakiye,C_bank[Bakiye Alt Sınır],C_bank[Vadesiz Bakiye],,-1),_xlpm.gun,$I359,_xlpm.faizorani,IF(_xlpm.gun&lt;=90,_xlfn.XLOOKUP(_xlpm.oncekibakiye,C_bank[Bakiye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385856.48298540671</v>
      </c>
    </row>
    <row r="360" spans="9:12" x14ac:dyDescent="0.75">
      <c r="I360" s="18">
        <v>358</v>
      </c>
      <c r="J360" s="6">
        <f>_xlfn.LET(_xlpm.oncekibakiye,J359,_xlpm.muafiyet,_xlfn.XLOOKUP(_xlpm.oncekibakiye,A_bank[Bakiye Alt Sınır],A_bank[Vadesiz Bakiye],,-1),_xlpm.gun,$I360,_xlpm.faizorani,IF(_xlpm.gun&lt;=90,_xlfn.XLOOKUP(_xlpm.oncekibakiye,A_bank[Bakiye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393795.14368763065</v>
      </c>
      <c r="K360" s="6">
        <f>_xlfn.LET(_xlpm.oncekibakiye,K359,_xlpm.muafiyet,_xlfn.XLOOKUP(_xlpm.oncekibakiye,B_bank[Bakiye Alt Sınır],B_bank[Vadesiz Bakiye],,-1),_xlpm.gun,$I360,_xlpm.faizorani,IF(_xlpm.gun&lt;=90,_xlfn.XLOOKUP(_xlpm.oncekibakiye,B_bank[Bakiye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383572.25080945774</v>
      </c>
      <c r="L360" s="6">
        <f>_xlfn.LET(_xlpm.oncekibakiye,L359,_xlpm.muafiyet,_xlfn.XLOOKUP(_xlpm.oncekibakiye,C_bank[Bakiye Alt Sınır],C_bank[Vadesiz Bakiye],,-1),_xlpm.gun,$I360,_xlpm.faizorani,IF(_xlpm.gun&lt;=90,_xlfn.XLOOKUP(_xlpm.oncekibakiye,C_bank[Bakiye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386325.85361128487</v>
      </c>
    </row>
    <row r="361" spans="9:12" x14ac:dyDescent="0.75">
      <c r="I361" s="18">
        <v>359</v>
      </c>
      <c r="J361" s="6">
        <f>_xlfn.LET(_xlpm.oncekibakiye,J360,_xlpm.muafiyet,_xlfn.XLOOKUP(_xlpm.oncekibakiye,A_bank[Bakiye Alt Sınır],A_bank[Vadesiz Bakiye],,-1),_xlpm.gun,$I361,_xlpm.faizorani,IF(_xlpm.gun&lt;=90,_xlfn.XLOOKUP(_xlpm.oncekibakiye,A_bank[Bakiye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394299.83731577307</v>
      </c>
      <c r="K361" s="6">
        <f>_xlfn.LET(_xlpm.oncekibakiye,K360,_xlpm.muafiyet,_xlfn.XLOOKUP(_xlpm.oncekibakiye,B_bank[Bakiye Alt Sınır],B_bank[Vadesiz Bakiye],,-1),_xlpm.gun,$I361,_xlpm.faizorani,IF(_xlpm.gun&lt;=90,_xlfn.XLOOKUP(_xlpm.oncekibakiye,B_bank[Bakiye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384032.94167520944</v>
      </c>
      <c r="L361" s="6">
        <f>_xlfn.LET(_xlpm.oncekibakiye,L360,_xlpm.muafiyet,_xlfn.XLOOKUP(_xlpm.oncekibakiye,C_bank[Bakiye Alt Sınır],C_bank[Vadesiz Bakiye],,-1),_xlpm.gun,$I361,_xlpm.faizorani,IF(_xlpm.gun&lt;=90,_xlfn.XLOOKUP(_xlpm.oncekibakiye,C_bank[Bakiye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386795.79519759561</v>
      </c>
    </row>
    <row r="362" spans="9:12" x14ac:dyDescent="0.75">
      <c r="I362" s="18">
        <v>360</v>
      </c>
      <c r="J362" s="6">
        <f>_xlfn.LET(_xlpm.oncekibakiye,J361,_xlpm.muafiyet,_xlfn.XLOOKUP(_xlpm.oncekibakiye,A_bank[Bakiye Alt Sınır],A_bank[Vadesiz Bakiye],,-1),_xlpm.gun,$I362,_xlpm.faizorani,IF(_xlpm.gun&lt;=90,_xlfn.XLOOKUP(_xlpm.oncekibakiye,A_bank[Bakiye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394805.22161368874</v>
      </c>
      <c r="K362" s="6">
        <f>_xlfn.LET(_xlpm.oncekibakiye,K361,_xlpm.muafiyet,_xlfn.XLOOKUP(_xlpm.oncekibakiye,B_bank[Bakiye Alt Sınır],B_bank[Vadesiz Bakiye],,-1),_xlpm.gun,$I362,_xlpm.faizorani,IF(_xlpm.gun&lt;=90,_xlfn.XLOOKUP(_xlpm.oncekibakiye,B_bank[Bakiye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384494.21629308554</v>
      </c>
      <c r="L362" s="6">
        <f>_xlfn.LET(_xlpm.oncekibakiye,L361,_xlpm.muafiyet,_xlfn.XLOOKUP(_xlpm.oncekibakiye,C_bank[Bakiye Alt Sınır],C_bank[Vadesiz Bakiye],,-1),_xlpm.gun,$I362,_xlpm.faizorani,IF(_xlpm.gun&lt;=90,_xlfn.XLOOKUP(_xlpm.oncekibakiye,C_bank[Bakiye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387266.30843887705</v>
      </c>
    </row>
    <row r="363" spans="9:12" x14ac:dyDescent="0.75">
      <c r="I363" s="18">
        <v>361</v>
      </c>
      <c r="J363" s="6">
        <f>_xlfn.LET(_xlpm.oncekibakiye,J362,_xlpm.muafiyet,_xlfn.XLOOKUP(_xlpm.oncekibakiye,A_bank[Bakiye Alt Sınır],A_bank[Vadesiz Bakiye],,-1),_xlpm.gun,$I363,_xlpm.faizorani,IF(_xlpm.gun&lt;=90,_xlfn.XLOOKUP(_xlpm.oncekibakiye,A_bank[Bakiye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395311.29752655461</v>
      </c>
      <c r="K363" s="6">
        <f>_xlfn.LET(_xlpm.oncekibakiye,K362,_xlpm.muafiyet,_xlfn.XLOOKUP(_xlpm.oncekibakiye,B_bank[Bakiye Alt Sınır],B_bank[Vadesiz Bakiye],,-1),_xlpm.gun,$I363,_xlpm.faizorani,IF(_xlpm.gun&lt;=90,_xlfn.XLOOKUP(_xlpm.oncekibakiye,B_bank[Bakiye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384956.075402772</v>
      </c>
      <c r="L363" s="6">
        <f>_xlfn.LET(_xlpm.oncekibakiye,L362,_xlpm.muafiyet,_xlfn.XLOOKUP(_xlpm.oncekibakiye,C_bank[Bakiye Alt Sınır],C_bank[Vadesiz Bakiye],,-1),_xlpm.gun,$I363,_xlpm.faizorani,IF(_xlpm.gun&lt;=90,_xlfn.XLOOKUP(_xlpm.oncekibakiye,C_bank[Bakiye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387737.39403051231</v>
      </c>
    </row>
    <row r="364" spans="9:12" x14ac:dyDescent="0.75">
      <c r="I364" s="18">
        <v>362</v>
      </c>
      <c r="J364" s="6">
        <f>_xlfn.LET(_xlpm.oncekibakiye,J363,_xlpm.muafiyet,_xlfn.XLOOKUP(_xlpm.oncekibakiye,A_bank[Bakiye Alt Sınır],A_bank[Vadesiz Bakiye],,-1),_xlpm.gun,$I364,_xlpm.faizorani,IF(_xlpm.gun&lt;=90,_xlfn.XLOOKUP(_xlpm.oncekibakiye,A_bank[Bakiye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395818.06600084098</v>
      </c>
      <c r="K364" s="6">
        <f>_xlfn.LET(_xlpm.oncekibakiye,K363,_xlpm.muafiyet,_xlfn.XLOOKUP(_xlpm.oncekibakiye,B_bank[Bakiye Alt Sınır],B_bank[Vadesiz Bakiye],,-1),_xlpm.gun,$I364,_xlpm.faizorani,IF(_xlpm.gun&lt;=90,_xlfn.XLOOKUP(_xlpm.oncekibakiye,B_bank[Bakiye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385418.51974489196</v>
      </c>
      <c r="L364" s="6">
        <f>_xlfn.LET(_xlpm.oncekibakiye,L363,_xlpm.muafiyet,_xlfn.XLOOKUP(_xlpm.oncekibakiye,C_bank[Bakiye Alt Sınır],C_bank[Vadesiz Bakiye],,-1),_xlpm.gun,$I364,_xlpm.faizorani,IF(_xlpm.gun&lt;=90,_xlfn.XLOOKUP(_xlpm.oncekibakiye,C_bank[Bakiye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388209.05266873026</v>
      </c>
    </row>
    <row r="365" spans="9:12" x14ac:dyDescent="0.75">
      <c r="I365" s="18">
        <v>363</v>
      </c>
      <c r="J365" s="6">
        <f>_xlfn.LET(_xlpm.oncekibakiye,J364,_xlpm.muafiyet,_xlfn.XLOOKUP(_xlpm.oncekibakiye,A_bank[Bakiye Alt Sınır],A_bank[Vadesiz Bakiye],,-1),_xlpm.gun,$I365,_xlpm.faizorani,IF(_xlpm.gun&lt;=90,_xlfn.XLOOKUP(_xlpm.oncekibakiye,A_bank[Bakiye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396325.52798431338</v>
      </c>
      <c r="K365" s="6">
        <f>_xlfn.LET(_xlpm.oncekibakiye,K364,_xlpm.muafiyet,_xlfn.XLOOKUP(_xlpm.oncekibakiye,B_bank[Bakiye Alt Sınır],B_bank[Vadesiz Bakiye],,-1),_xlpm.gun,$I365,_xlpm.faizorani,IF(_xlpm.gun&lt;=90,_xlfn.XLOOKUP(_xlpm.oncekibakiye,B_bank[Bakiye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385881.55006100709</v>
      </c>
      <c r="L365" s="6">
        <f>_xlfn.LET(_xlpm.oncekibakiye,L364,_xlpm.muafiyet,_xlfn.XLOOKUP(_xlpm.oncekibakiye,C_bank[Bakiye Alt Sınır],C_bank[Vadesiz Bakiye],,-1),_xlpm.gun,$I365,_xlpm.faizorani,IF(_xlpm.gun&lt;=90,_xlfn.XLOOKUP(_xlpm.oncekibakiye,C_bank[Bakiye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388681.28505060676</v>
      </c>
    </row>
    <row r="366" spans="9:12" x14ac:dyDescent="0.75">
      <c r="I366" s="18">
        <v>364</v>
      </c>
      <c r="J366" s="6">
        <f>_xlfn.LET(_xlpm.oncekibakiye,J365,_xlpm.muafiyet,_xlfn.XLOOKUP(_xlpm.oncekibakiye,A_bank[Bakiye Alt Sınır],A_bank[Vadesiz Bakiye],,-1),_xlpm.gun,$I366,_xlpm.faizorani,IF(_xlpm.gun&lt;=90,_xlfn.XLOOKUP(_xlpm.oncekibakiye,A_bank[Bakiye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396833.68442603439</v>
      </c>
      <c r="K366" s="6">
        <f>_xlfn.LET(_xlpm.oncekibakiye,K365,_xlpm.muafiyet,_xlfn.XLOOKUP(_xlpm.oncekibakiye,B_bank[Bakiye Alt Sınır],B_bank[Vadesiz Bakiye],,-1),_xlpm.gun,$I366,_xlpm.faizorani,IF(_xlpm.gun&lt;=90,_xlfn.XLOOKUP(_xlpm.oncekibakiye,B_bank[Bakiye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386345.16709361866</v>
      </c>
      <c r="L366" s="6">
        <f>_xlfn.LET(_xlpm.oncekibakiye,L365,_xlpm.muafiyet,_xlfn.XLOOKUP(_xlpm.oncekibakiye,C_bank[Bakiye Alt Sınır],C_bank[Vadesiz Bakiye],,-1),_xlpm.gun,$I366,_xlpm.faizorani,IF(_xlpm.gun&lt;=90,_xlfn.XLOOKUP(_xlpm.oncekibakiye,C_bank[Bakiye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389154.09187406558</v>
      </c>
    </row>
    <row r="367" spans="9:12" x14ac:dyDescent="0.75">
      <c r="I367" s="18">
        <v>365</v>
      </c>
      <c r="J367" s="6">
        <f>_xlfn.LET(_xlpm.oncekibakiye,J366,_xlpm.muafiyet,_xlfn.XLOOKUP(_xlpm.oncekibakiye,A_bank[Bakiye Alt Sınır],A_bank[Vadesiz Bakiye],,-1),_xlpm.gun,$I367,_xlpm.faizorani,IF(_xlpm.gun&lt;=90,_xlfn.XLOOKUP(_xlpm.oncekibakiye,A_bank[Bakiye Alt Sınır],A_bank[Hoş Geldin Faiz Oranı],,-1),_xlfn.XLOOKUP(_xlpm.oncekibakiye,A_bank[Bakiye Alt Sınır],A_bank[Standart Faiz Oranı],,-1)),_xlpm.hesap,(_xlpm.oncekibakiye-_xlpm.muafiyet)*(_xlpm.faizorani/365)*0.925+_xlpm.oncekibakiye,_xlpm.hesap)</f>
        <v>397342.53627636534</v>
      </c>
      <c r="K367" s="6">
        <f>_xlfn.LET(_xlpm.oncekibakiye,K366,_xlpm.muafiyet,_xlfn.XLOOKUP(_xlpm.oncekibakiye,B_bank[Bakiye Alt Sınır],B_bank[Vadesiz Bakiye],,-1),_xlpm.gun,$I367,_xlpm.faizorani,IF(_xlpm.gun&lt;=90,_xlfn.XLOOKUP(_xlpm.oncekibakiye,B_bank[Bakiye Alt Sınır],B_bank[Hoş Geldin Faiz Oranı],,-1),_xlfn.XLOOKUP(_xlpm.oncekibakiye,B_bank[Bakiye Alt Sınır],B_bank[Standart Faiz Oranı],,-1)),_xlpm.hesap,(_xlpm.oncekibakiye-_xlpm.muafiyet)*(_xlpm.faizorani/365)*0.925+_xlpm.oncekibakiye,_xlpm.hesap)</f>
        <v>386809.37158616877</v>
      </c>
      <c r="L367" s="6">
        <f>_xlfn.LET(_xlpm.oncekibakiye,L366,_xlpm.muafiyet,_xlfn.XLOOKUP(_xlpm.oncekibakiye,C_bank[Bakiye Alt Sınır],C_bank[Vadesiz Bakiye],,-1),_xlpm.gun,$I367,_xlpm.faizorani,IF(_xlpm.gun&lt;=90,_xlfn.XLOOKUP(_xlpm.oncekibakiye,C_bank[Bakiye Alt Sınır],C_bank[Hoş Geldin Faiz Oranı],,-1),_xlfn.XLOOKUP(_xlpm.oncekibakiye,C_bank[Bakiye Alt Sınır],C_bank[Standart Faiz Oranı],,-1)),_xlpm.hesap,(_xlpm.oncekibakiye-_xlpm.muafiyet)*(_xlpm.faizorani/365)*0.925+_xlpm.oncekibakiye,_xlpm.hesap)</f>
        <v>389627.47383787949</v>
      </c>
    </row>
  </sheetData>
  <mergeCells count="1">
    <mergeCell ref="A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4B78D-2402-4841-9C85-24E7BEDCC1B6}">
  <dimension ref="A1:D13"/>
  <sheetViews>
    <sheetView zoomScale="90" zoomScaleNormal="90" workbookViewId="0">
      <selection activeCell="D4" sqref="D4:D5"/>
    </sheetView>
  </sheetViews>
  <sheetFormatPr defaultRowHeight="14.75" x14ac:dyDescent="0.75"/>
  <cols>
    <col min="1" max="1" width="16.40625" customWidth="1"/>
    <col min="2" max="2" width="16.26953125" customWidth="1"/>
    <col min="3" max="3" width="22" customWidth="1"/>
    <col min="4" max="4" width="19.7265625" customWidth="1"/>
  </cols>
  <sheetData>
    <row r="1" spans="1:4" x14ac:dyDescent="0.75">
      <c r="A1" s="17" t="s">
        <v>4</v>
      </c>
      <c r="B1" s="17" t="s">
        <v>0</v>
      </c>
      <c r="C1" s="17" t="s">
        <v>1</v>
      </c>
      <c r="D1" s="17" t="s">
        <v>2</v>
      </c>
    </row>
    <row r="2" spans="1:4" x14ac:dyDescent="0.75">
      <c r="A2" s="11">
        <v>7500</v>
      </c>
      <c r="B2" s="11">
        <v>3000</v>
      </c>
      <c r="C2" s="12">
        <v>0.55000000000000004</v>
      </c>
      <c r="D2" s="12">
        <v>0.53</v>
      </c>
    </row>
    <row r="3" spans="1:4" x14ac:dyDescent="0.75">
      <c r="A3" s="13">
        <v>50000</v>
      </c>
      <c r="B3" s="13">
        <v>7500</v>
      </c>
      <c r="C3" s="14">
        <v>0.55000000000000004</v>
      </c>
      <c r="D3" s="14">
        <v>0.53</v>
      </c>
    </row>
    <row r="4" spans="1:4" x14ac:dyDescent="0.75">
      <c r="A4" s="11">
        <v>100000</v>
      </c>
      <c r="B4" s="11">
        <v>17500</v>
      </c>
      <c r="C4" s="12">
        <v>0.55000000000000004</v>
      </c>
      <c r="D4" s="12">
        <v>0.53</v>
      </c>
    </row>
    <row r="5" spans="1:4" x14ac:dyDescent="0.75">
      <c r="A5" s="13">
        <v>250000</v>
      </c>
      <c r="B5" s="13">
        <v>25000</v>
      </c>
      <c r="C5" s="14">
        <v>0.56000000000000005</v>
      </c>
      <c r="D5" s="14">
        <v>0.54</v>
      </c>
    </row>
    <row r="6" spans="1:4" x14ac:dyDescent="0.75">
      <c r="A6" s="11">
        <v>500000</v>
      </c>
      <c r="B6" s="11">
        <v>40000</v>
      </c>
      <c r="C6" s="12">
        <v>0.56000000000000005</v>
      </c>
      <c r="D6" s="12">
        <v>0.54</v>
      </c>
    </row>
    <row r="7" spans="1:4" x14ac:dyDescent="0.75">
      <c r="A7" s="13">
        <v>750000</v>
      </c>
      <c r="B7" s="13">
        <v>50000</v>
      </c>
      <c r="C7" s="14">
        <v>0.56000000000000005</v>
      </c>
      <c r="D7" s="14">
        <v>0.54</v>
      </c>
    </row>
    <row r="8" spans="1:4" x14ac:dyDescent="0.75">
      <c r="A8" s="11">
        <v>1000000</v>
      </c>
      <c r="B8" s="11">
        <v>75000</v>
      </c>
      <c r="C8" s="12">
        <v>0.57000000000000006</v>
      </c>
      <c r="D8" s="12">
        <v>0.55000000000000004</v>
      </c>
    </row>
    <row r="9" spans="1:4" x14ac:dyDescent="0.75">
      <c r="A9" s="13">
        <v>1250000</v>
      </c>
      <c r="B9" s="13">
        <v>90000</v>
      </c>
      <c r="C9" s="14">
        <v>0.57000000000000006</v>
      </c>
      <c r="D9" s="14">
        <v>0.55000000000000004</v>
      </c>
    </row>
    <row r="10" spans="1:4" x14ac:dyDescent="0.75">
      <c r="A10" s="11">
        <v>1500000</v>
      </c>
      <c r="B10" s="11">
        <v>120000</v>
      </c>
      <c r="C10" s="12">
        <v>0.57000000000000006</v>
      </c>
      <c r="D10" s="12">
        <v>0.55000000000000004</v>
      </c>
    </row>
    <row r="11" spans="1:4" x14ac:dyDescent="0.75">
      <c r="A11" s="13">
        <v>1750000</v>
      </c>
      <c r="B11" s="13">
        <v>135000</v>
      </c>
      <c r="C11" s="14">
        <v>0.57000000000000006</v>
      </c>
      <c r="D11" s="14">
        <v>0.55000000000000004</v>
      </c>
    </row>
    <row r="12" spans="1:4" x14ac:dyDescent="0.75">
      <c r="A12" s="11">
        <v>2000000</v>
      </c>
      <c r="B12" s="11">
        <v>150000</v>
      </c>
      <c r="C12" s="12">
        <v>0.58000000000000007</v>
      </c>
      <c r="D12" s="12">
        <v>0.55000000000000004</v>
      </c>
    </row>
    <row r="13" spans="1:4" x14ac:dyDescent="0.75">
      <c r="A13" s="13">
        <v>2500000</v>
      </c>
      <c r="B13" s="13">
        <v>200000</v>
      </c>
      <c r="C13" s="14">
        <v>0.58000000000000007</v>
      </c>
      <c r="D13" s="14">
        <v>0.55000000000000004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00DFB-11B2-460D-AB83-84DFA9325D90}">
  <dimension ref="A1:I13"/>
  <sheetViews>
    <sheetView workbookViewId="0">
      <selection activeCell="A2" sqref="A2"/>
    </sheetView>
  </sheetViews>
  <sheetFormatPr defaultRowHeight="14.75" x14ac:dyDescent="0.75"/>
  <cols>
    <col min="1" max="1" width="16.40625" customWidth="1"/>
    <col min="2" max="2" width="16.26953125" customWidth="1"/>
    <col min="3" max="3" width="22" customWidth="1"/>
    <col min="4" max="4" width="19.7265625" customWidth="1"/>
  </cols>
  <sheetData>
    <row r="1" spans="1:9" x14ac:dyDescent="0.75">
      <c r="A1" s="17" t="s">
        <v>4</v>
      </c>
      <c r="B1" s="17" t="s">
        <v>0</v>
      </c>
      <c r="C1" s="17" t="s">
        <v>1</v>
      </c>
      <c r="D1" s="17" t="s">
        <v>2</v>
      </c>
    </row>
    <row r="2" spans="1:9" x14ac:dyDescent="0.75">
      <c r="A2" s="11">
        <v>7500</v>
      </c>
      <c r="B2" s="11">
        <v>2000</v>
      </c>
      <c r="C2" s="15">
        <v>0.51</v>
      </c>
      <c r="D2" s="15">
        <v>0.49</v>
      </c>
      <c r="H2" s="1"/>
      <c r="I2" s="1"/>
    </row>
    <row r="3" spans="1:9" x14ac:dyDescent="0.75">
      <c r="A3" s="13">
        <v>50000</v>
      </c>
      <c r="B3" s="13">
        <v>6000</v>
      </c>
      <c r="C3" s="16">
        <v>0.51</v>
      </c>
      <c r="D3" s="16">
        <v>0.49</v>
      </c>
      <c r="H3" s="1"/>
      <c r="I3" s="1"/>
    </row>
    <row r="4" spans="1:9" x14ac:dyDescent="0.75">
      <c r="A4" s="11">
        <v>100000</v>
      </c>
      <c r="B4" s="11">
        <v>15000</v>
      </c>
      <c r="C4" s="15">
        <v>0.51</v>
      </c>
      <c r="D4" s="15">
        <v>0.49</v>
      </c>
      <c r="H4" s="1"/>
      <c r="I4" s="1"/>
    </row>
    <row r="5" spans="1:9" x14ac:dyDescent="0.75">
      <c r="A5" s="13">
        <v>250000</v>
      </c>
      <c r="B5" s="13">
        <v>20000</v>
      </c>
      <c r="C5" s="16">
        <v>0.52</v>
      </c>
      <c r="D5" s="16">
        <v>0.5</v>
      </c>
      <c r="H5" s="1"/>
      <c r="I5" s="1"/>
    </row>
    <row r="6" spans="1:9" x14ac:dyDescent="0.75">
      <c r="A6" s="11">
        <v>500000</v>
      </c>
      <c r="B6" s="11">
        <v>30000</v>
      </c>
      <c r="C6" s="15">
        <v>0.52</v>
      </c>
      <c r="D6" s="15">
        <v>0.5</v>
      </c>
      <c r="H6" s="1"/>
      <c r="I6" s="1"/>
    </row>
    <row r="7" spans="1:9" x14ac:dyDescent="0.75">
      <c r="A7" s="13">
        <v>750000</v>
      </c>
      <c r="B7" s="13">
        <v>45000</v>
      </c>
      <c r="C7" s="16">
        <v>0.52</v>
      </c>
      <c r="D7" s="16">
        <v>0.5</v>
      </c>
      <c r="H7" s="1"/>
      <c r="I7" s="1"/>
    </row>
    <row r="8" spans="1:9" x14ac:dyDescent="0.75">
      <c r="A8" s="11">
        <v>1000000</v>
      </c>
      <c r="B8" s="11">
        <v>60000</v>
      </c>
      <c r="C8" s="15">
        <v>0.53</v>
      </c>
      <c r="D8" s="15">
        <v>0.51</v>
      </c>
      <c r="H8" s="1"/>
      <c r="I8" s="1"/>
    </row>
    <row r="9" spans="1:9" x14ac:dyDescent="0.75">
      <c r="A9" s="13">
        <v>1250000</v>
      </c>
      <c r="B9" s="13">
        <v>75000</v>
      </c>
      <c r="C9" s="16">
        <v>0.53</v>
      </c>
      <c r="D9" s="16">
        <v>0.51</v>
      </c>
      <c r="H9" s="1"/>
      <c r="I9" s="1"/>
    </row>
    <row r="10" spans="1:9" x14ac:dyDescent="0.75">
      <c r="A10" s="11">
        <v>1500000</v>
      </c>
      <c r="B10" s="11">
        <v>90000</v>
      </c>
      <c r="C10" s="15">
        <v>0.53</v>
      </c>
      <c r="D10" s="15">
        <v>0.51</v>
      </c>
      <c r="H10" s="1"/>
      <c r="I10" s="1"/>
    </row>
    <row r="11" spans="1:9" x14ac:dyDescent="0.75">
      <c r="A11" s="13">
        <v>1750000</v>
      </c>
      <c r="B11" s="13">
        <v>105000</v>
      </c>
      <c r="C11" s="16">
        <v>0.53</v>
      </c>
      <c r="D11" s="16">
        <v>0.51</v>
      </c>
      <c r="H11" s="1"/>
      <c r="I11" s="1"/>
    </row>
    <row r="12" spans="1:9" x14ac:dyDescent="0.75">
      <c r="A12" s="11">
        <v>2000000</v>
      </c>
      <c r="B12" s="11">
        <v>120000</v>
      </c>
      <c r="C12" s="15">
        <v>0.54</v>
      </c>
      <c r="D12" s="15">
        <v>0.51</v>
      </c>
      <c r="H12" s="1"/>
      <c r="I12" s="1"/>
    </row>
    <row r="13" spans="1:9" x14ac:dyDescent="0.75">
      <c r="A13" s="13">
        <v>2500000</v>
      </c>
      <c r="B13" s="13">
        <v>150000</v>
      </c>
      <c r="C13" s="16">
        <v>0.54</v>
      </c>
      <c r="D13" s="16">
        <v>0.51</v>
      </c>
      <c r="H13" s="1"/>
      <c r="I13" s="1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79106-8833-4229-979C-682C876A3570}">
  <dimension ref="A1:G8"/>
  <sheetViews>
    <sheetView workbookViewId="0">
      <selection sqref="A1:D8"/>
    </sheetView>
  </sheetViews>
  <sheetFormatPr defaultRowHeight="14.75" x14ac:dyDescent="0.75"/>
  <cols>
    <col min="1" max="1" width="16.40625" customWidth="1"/>
    <col min="2" max="2" width="16.26953125" customWidth="1"/>
    <col min="3" max="3" width="20.81640625" customWidth="1"/>
    <col min="4" max="4" width="19.7265625" customWidth="1"/>
  </cols>
  <sheetData>
    <row r="1" spans="1:7" x14ac:dyDescent="0.75">
      <c r="A1" s="17" t="s">
        <v>4</v>
      </c>
      <c r="B1" s="17" t="s">
        <v>0</v>
      </c>
      <c r="C1" s="17" t="s">
        <v>1</v>
      </c>
      <c r="D1" s="17" t="s">
        <v>2</v>
      </c>
    </row>
    <row r="2" spans="1:7" x14ac:dyDescent="0.75">
      <c r="A2" s="11">
        <v>1</v>
      </c>
      <c r="B2" s="11">
        <v>0</v>
      </c>
      <c r="C2" s="15">
        <v>0.47000000000000003</v>
      </c>
      <c r="D2" s="15">
        <f>'C Bankası'!$C2</f>
        <v>0.47000000000000003</v>
      </c>
      <c r="G2" s="1"/>
    </row>
    <row r="3" spans="1:7" x14ac:dyDescent="0.75">
      <c r="A3" s="13">
        <v>100000</v>
      </c>
      <c r="B3" s="13">
        <v>0</v>
      </c>
      <c r="C3" s="16">
        <v>0.47499999999999998</v>
      </c>
      <c r="D3" s="16">
        <f>'C Bankası'!$C3</f>
        <v>0.47499999999999998</v>
      </c>
      <c r="G3" s="1"/>
    </row>
    <row r="4" spans="1:7" x14ac:dyDescent="0.75">
      <c r="A4" s="11">
        <v>250000</v>
      </c>
      <c r="B4" s="11">
        <v>0</v>
      </c>
      <c r="C4" s="15">
        <v>0.48</v>
      </c>
      <c r="D4" s="15">
        <f>'C Bankası'!$C4</f>
        <v>0.48</v>
      </c>
      <c r="G4" s="1"/>
    </row>
    <row r="5" spans="1:7" x14ac:dyDescent="0.75">
      <c r="A5" s="13">
        <v>500000</v>
      </c>
      <c r="B5" s="13">
        <v>0</v>
      </c>
      <c r="C5" s="16">
        <v>0.49</v>
      </c>
      <c r="D5" s="16">
        <f>'C Bankası'!$C5</f>
        <v>0.49</v>
      </c>
      <c r="G5" s="1"/>
    </row>
    <row r="6" spans="1:7" x14ac:dyDescent="0.75">
      <c r="A6" s="11">
        <v>1000000</v>
      </c>
      <c r="B6" s="11">
        <v>0</v>
      </c>
      <c r="C6" s="15">
        <v>0.505</v>
      </c>
      <c r="D6" s="15">
        <f>'C Bankası'!$C6</f>
        <v>0.505</v>
      </c>
      <c r="G6" s="1"/>
    </row>
    <row r="7" spans="1:7" x14ac:dyDescent="0.75">
      <c r="A7" s="13">
        <v>1500000</v>
      </c>
      <c r="B7" s="13">
        <v>0</v>
      </c>
      <c r="C7" s="16">
        <v>0.505</v>
      </c>
      <c r="D7" s="16">
        <f>'C Bankası'!$C7</f>
        <v>0.505</v>
      </c>
      <c r="G7" s="1"/>
    </row>
    <row r="8" spans="1:7" x14ac:dyDescent="0.75">
      <c r="A8" s="11">
        <v>2000000</v>
      </c>
      <c r="B8" s="11">
        <v>0</v>
      </c>
      <c r="C8" s="15">
        <v>0.51</v>
      </c>
      <c r="D8" s="15">
        <f>'C Bankası'!$C8</f>
        <v>0.51</v>
      </c>
      <c r="G8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Senaryolar</vt:lpstr>
      <vt:lpstr>Hesaplama</vt:lpstr>
      <vt:lpstr>A Bankası</vt:lpstr>
      <vt:lpstr>B Bankası</vt:lpstr>
      <vt:lpstr>C Bankası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2024-06-15T13:36:12Z</dcterms:modified>
</cp:coreProperties>
</file>