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80 btc sigara\"/>
    </mc:Choice>
  </mc:AlternateContent>
  <xr:revisionPtr revIDLastSave="0" documentId="13_ncr:1_{0267BD13-C757-4F08-BFBC-1999398A33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esap" sheetId="6" r:id="rId1"/>
    <sheet name="Ayarlar" sheetId="8" r:id="rId2"/>
    <sheet name="USD_TRY" sheetId="5" r:id="rId3"/>
    <sheet name="Bitcoin" sheetId="3" r:id="rId4"/>
    <sheet name="Sigara" sheetId="2" r:id="rId5"/>
  </sheets>
  <definedNames>
    <definedName name="btcguncel">Ayarlar!$B$2</definedName>
    <definedName name="gunlukpaket">Ayarlar!$B$1</definedName>
    <definedName name="usdtryguncel">Ayarlar!$B$3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2" i="6"/>
  <c r="B3" i="6"/>
  <c r="D3" i="6" s="1"/>
  <c r="E3" i="6" s="1"/>
  <c r="F3" i="6" s="1"/>
  <c r="B4" i="6"/>
  <c r="D4" i="6" s="1"/>
  <c r="E4" i="6" s="1"/>
  <c r="F4" i="6" s="1"/>
  <c r="B5" i="6"/>
  <c r="D5" i="6" s="1"/>
  <c r="E5" i="6" s="1"/>
  <c r="F5" i="6" s="1"/>
  <c r="B6" i="6"/>
  <c r="D6" i="6" s="1"/>
  <c r="E6" i="6" s="1"/>
  <c r="F6" i="6" s="1"/>
  <c r="B7" i="6"/>
  <c r="D7" i="6" s="1"/>
  <c r="E7" i="6" s="1"/>
  <c r="F7" i="6" s="1"/>
  <c r="B8" i="6"/>
  <c r="D8" i="6" s="1"/>
  <c r="E8" i="6" s="1"/>
  <c r="F8" i="6" s="1"/>
  <c r="B9" i="6"/>
  <c r="D9" i="6" s="1"/>
  <c r="E9" i="6" s="1"/>
  <c r="F9" i="6" s="1"/>
  <c r="B10" i="6"/>
  <c r="D10" i="6" s="1"/>
  <c r="E10" i="6" s="1"/>
  <c r="F10" i="6" s="1"/>
  <c r="B11" i="6"/>
  <c r="D11" i="6" s="1"/>
  <c r="E11" i="6" s="1"/>
  <c r="F11" i="6" s="1"/>
  <c r="B12" i="6"/>
  <c r="D12" i="6" s="1"/>
  <c r="E12" i="6" s="1"/>
  <c r="F12" i="6" s="1"/>
  <c r="B13" i="6"/>
  <c r="D13" i="6" s="1"/>
  <c r="E13" i="6" s="1"/>
  <c r="F13" i="6" s="1"/>
  <c r="B14" i="6"/>
  <c r="D14" i="6" s="1"/>
  <c r="E14" i="6" s="1"/>
  <c r="F14" i="6" s="1"/>
  <c r="B15" i="6"/>
  <c r="D15" i="6" s="1"/>
  <c r="E15" i="6" s="1"/>
  <c r="F15" i="6" s="1"/>
  <c r="B16" i="6"/>
  <c r="D16" i="6" s="1"/>
  <c r="E16" i="6" s="1"/>
  <c r="F16" i="6" s="1"/>
  <c r="B17" i="6"/>
  <c r="D17" i="6" s="1"/>
  <c r="E17" i="6" s="1"/>
  <c r="F17" i="6" s="1"/>
  <c r="B18" i="6"/>
  <c r="D18" i="6" s="1"/>
  <c r="E18" i="6" s="1"/>
  <c r="F18" i="6" s="1"/>
  <c r="B19" i="6"/>
  <c r="D19" i="6" s="1"/>
  <c r="E19" i="6" s="1"/>
  <c r="F19" i="6" s="1"/>
  <c r="B20" i="6"/>
  <c r="D20" i="6" s="1"/>
  <c r="E20" i="6" s="1"/>
  <c r="F20" i="6" s="1"/>
  <c r="B21" i="6"/>
  <c r="D21" i="6" s="1"/>
  <c r="E21" i="6" s="1"/>
  <c r="F21" i="6" s="1"/>
  <c r="B22" i="6"/>
  <c r="D22" i="6" s="1"/>
  <c r="E22" i="6" s="1"/>
  <c r="F22" i="6" s="1"/>
  <c r="B23" i="6"/>
  <c r="D23" i="6" s="1"/>
  <c r="E23" i="6" s="1"/>
  <c r="F23" i="6" s="1"/>
  <c r="B24" i="6"/>
  <c r="D24" i="6" s="1"/>
  <c r="E24" i="6" s="1"/>
  <c r="F24" i="6" s="1"/>
  <c r="B25" i="6"/>
  <c r="D25" i="6" s="1"/>
  <c r="E25" i="6" s="1"/>
  <c r="F25" i="6" s="1"/>
  <c r="B26" i="6"/>
  <c r="D26" i="6" s="1"/>
  <c r="E26" i="6" s="1"/>
  <c r="F26" i="6" s="1"/>
  <c r="B27" i="6"/>
  <c r="D27" i="6" s="1"/>
  <c r="E27" i="6" s="1"/>
  <c r="F27" i="6" s="1"/>
  <c r="B28" i="6"/>
  <c r="D28" i="6" s="1"/>
  <c r="E28" i="6" s="1"/>
  <c r="F28" i="6" s="1"/>
  <c r="B29" i="6"/>
  <c r="D29" i="6" s="1"/>
  <c r="E29" i="6" s="1"/>
  <c r="F29" i="6" s="1"/>
  <c r="B30" i="6"/>
  <c r="D30" i="6" s="1"/>
  <c r="E30" i="6" s="1"/>
  <c r="F30" i="6" s="1"/>
  <c r="B31" i="6"/>
  <c r="D31" i="6" s="1"/>
  <c r="E31" i="6" s="1"/>
  <c r="F31" i="6" s="1"/>
  <c r="B32" i="6"/>
  <c r="D32" i="6" s="1"/>
  <c r="E32" i="6" s="1"/>
  <c r="F32" i="6" s="1"/>
  <c r="B33" i="6"/>
  <c r="D33" i="6" s="1"/>
  <c r="E33" i="6" s="1"/>
  <c r="F33" i="6" s="1"/>
  <c r="B34" i="6"/>
  <c r="D34" i="6" s="1"/>
  <c r="E34" i="6" s="1"/>
  <c r="F34" i="6" s="1"/>
  <c r="B35" i="6"/>
  <c r="D35" i="6" s="1"/>
  <c r="E35" i="6" s="1"/>
  <c r="F35" i="6" s="1"/>
  <c r="B36" i="6"/>
  <c r="D36" i="6" s="1"/>
  <c r="E36" i="6" s="1"/>
  <c r="F36" i="6" s="1"/>
  <c r="B37" i="6"/>
  <c r="D37" i="6" s="1"/>
  <c r="E37" i="6" s="1"/>
  <c r="F37" i="6" s="1"/>
  <c r="B38" i="6"/>
  <c r="D38" i="6" s="1"/>
  <c r="E38" i="6" s="1"/>
  <c r="F38" i="6" s="1"/>
  <c r="B39" i="6"/>
  <c r="D39" i="6" s="1"/>
  <c r="E39" i="6" s="1"/>
  <c r="F39" i="6" s="1"/>
  <c r="B40" i="6"/>
  <c r="D40" i="6" s="1"/>
  <c r="E40" i="6" s="1"/>
  <c r="F40" i="6" s="1"/>
  <c r="B41" i="6"/>
  <c r="D41" i="6" s="1"/>
  <c r="E41" i="6" s="1"/>
  <c r="F41" i="6" s="1"/>
  <c r="B42" i="6"/>
  <c r="D42" i="6" s="1"/>
  <c r="E42" i="6" s="1"/>
  <c r="F42" i="6" s="1"/>
  <c r="B43" i="6"/>
  <c r="D43" i="6" s="1"/>
  <c r="E43" i="6" s="1"/>
  <c r="F43" i="6" s="1"/>
  <c r="B44" i="6"/>
  <c r="D44" i="6" s="1"/>
  <c r="E44" i="6" s="1"/>
  <c r="F44" i="6" s="1"/>
  <c r="B45" i="6"/>
  <c r="D45" i="6" s="1"/>
  <c r="E45" i="6" s="1"/>
  <c r="F45" i="6" s="1"/>
  <c r="B46" i="6"/>
  <c r="D46" i="6" s="1"/>
  <c r="E46" i="6" s="1"/>
  <c r="F46" i="6" s="1"/>
  <c r="B47" i="6"/>
  <c r="D47" i="6" s="1"/>
  <c r="E47" i="6" s="1"/>
  <c r="F47" i="6" s="1"/>
  <c r="B48" i="6"/>
  <c r="D48" i="6" s="1"/>
  <c r="E48" i="6" s="1"/>
  <c r="F48" i="6" s="1"/>
  <c r="B49" i="6"/>
  <c r="D49" i="6" s="1"/>
  <c r="E49" i="6" s="1"/>
  <c r="F49" i="6" s="1"/>
  <c r="B50" i="6"/>
  <c r="D50" i="6" s="1"/>
  <c r="E50" i="6" s="1"/>
  <c r="F50" i="6" s="1"/>
  <c r="B51" i="6"/>
  <c r="D51" i="6" s="1"/>
  <c r="E51" i="6" s="1"/>
  <c r="F51" i="6" s="1"/>
  <c r="B52" i="6"/>
  <c r="D52" i="6" s="1"/>
  <c r="E52" i="6" s="1"/>
  <c r="F52" i="6" s="1"/>
  <c r="B53" i="6"/>
  <c r="D53" i="6" s="1"/>
  <c r="E53" i="6" s="1"/>
  <c r="F53" i="6" s="1"/>
  <c r="B54" i="6"/>
  <c r="D54" i="6" s="1"/>
  <c r="E54" i="6" s="1"/>
  <c r="F54" i="6" s="1"/>
  <c r="B55" i="6"/>
  <c r="D55" i="6" s="1"/>
  <c r="E55" i="6" s="1"/>
  <c r="F55" i="6" s="1"/>
  <c r="B56" i="6"/>
  <c r="D56" i="6" s="1"/>
  <c r="E56" i="6" s="1"/>
  <c r="F56" i="6" s="1"/>
  <c r="B57" i="6"/>
  <c r="D57" i="6" s="1"/>
  <c r="E57" i="6" s="1"/>
  <c r="F57" i="6" s="1"/>
  <c r="B58" i="6"/>
  <c r="D58" i="6" s="1"/>
  <c r="E58" i="6" s="1"/>
  <c r="F58" i="6" s="1"/>
  <c r="B59" i="6"/>
  <c r="D59" i="6" s="1"/>
  <c r="E59" i="6" s="1"/>
  <c r="F59" i="6" s="1"/>
  <c r="B60" i="6"/>
  <c r="D60" i="6" s="1"/>
  <c r="E60" i="6" s="1"/>
  <c r="F60" i="6" s="1"/>
  <c r="B61" i="6"/>
  <c r="D61" i="6" s="1"/>
  <c r="E61" i="6" s="1"/>
  <c r="F61" i="6" s="1"/>
  <c r="B62" i="6"/>
  <c r="D62" i="6" s="1"/>
  <c r="E62" i="6" s="1"/>
  <c r="F62" i="6" s="1"/>
  <c r="B63" i="6"/>
  <c r="D63" i="6" s="1"/>
  <c r="E63" i="6" s="1"/>
  <c r="F63" i="6" s="1"/>
  <c r="B64" i="6"/>
  <c r="D64" i="6" s="1"/>
  <c r="E64" i="6" s="1"/>
  <c r="F64" i="6" s="1"/>
  <c r="B65" i="6"/>
  <c r="D65" i="6" s="1"/>
  <c r="E65" i="6" s="1"/>
  <c r="F65" i="6" s="1"/>
  <c r="B66" i="6"/>
  <c r="D66" i="6" s="1"/>
  <c r="E66" i="6" s="1"/>
  <c r="F66" i="6" s="1"/>
  <c r="B67" i="6"/>
  <c r="D67" i="6" s="1"/>
  <c r="E67" i="6" s="1"/>
  <c r="F67" i="6" s="1"/>
  <c r="B68" i="6"/>
  <c r="D68" i="6" s="1"/>
  <c r="E68" i="6" s="1"/>
  <c r="F68" i="6" s="1"/>
  <c r="B69" i="6"/>
  <c r="D69" i="6" s="1"/>
  <c r="E69" i="6" s="1"/>
  <c r="F69" i="6" s="1"/>
  <c r="B70" i="6"/>
  <c r="D70" i="6" s="1"/>
  <c r="E70" i="6" s="1"/>
  <c r="F70" i="6" s="1"/>
  <c r="B71" i="6"/>
  <c r="D71" i="6" s="1"/>
  <c r="E71" i="6" s="1"/>
  <c r="F71" i="6" s="1"/>
  <c r="B72" i="6"/>
  <c r="D72" i="6" s="1"/>
  <c r="E72" i="6" s="1"/>
  <c r="F72" i="6" s="1"/>
  <c r="B73" i="6"/>
  <c r="D73" i="6" s="1"/>
  <c r="E73" i="6" s="1"/>
  <c r="F73" i="6" s="1"/>
  <c r="B74" i="6"/>
  <c r="D74" i="6" s="1"/>
  <c r="E74" i="6" s="1"/>
  <c r="F74" i="6" s="1"/>
  <c r="B75" i="6"/>
  <c r="D75" i="6" s="1"/>
  <c r="E75" i="6" s="1"/>
  <c r="F75" i="6" s="1"/>
  <c r="B76" i="6"/>
  <c r="D76" i="6" s="1"/>
  <c r="E76" i="6" s="1"/>
  <c r="F76" i="6" s="1"/>
  <c r="B77" i="6"/>
  <c r="D77" i="6" s="1"/>
  <c r="E77" i="6" s="1"/>
  <c r="F77" i="6" s="1"/>
  <c r="B78" i="6"/>
  <c r="D78" i="6" s="1"/>
  <c r="E78" i="6" s="1"/>
  <c r="F78" i="6" s="1"/>
  <c r="B79" i="6"/>
  <c r="D79" i="6" s="1"/>
  <c r="E79" i="6" s="1"/>
  <c r="F79" i="6" s="1"/>
  <c r="B80" i="6"/>
  <c r="D80" i="6" s="1"/>
  <c r="E80" i="6" s="1"/>
  <c r="F80" i="6" s="1"/>
  <c r="B81" i="6"/>
  <c r="D81" i="6" s="1"/>
  <c r="E81" i="6" s="1"/>
  <c r="F81" i="6" s="1"/>
  <c r="B82" i="6"/>
  <c r="D82" i="6" s="1"/>
  <c r="E82" i="6" s="1"/>
  <c r="F82" i="6" s="1"/>
  <c r="B83" i="6"/>
  <c r="D83" i="6" s="1"/>
  <c r="E83" i="6" s="1"/>
  <c r="F83" i="6" s="1"/>
  <c r="B84" i="6"/>
  <c r="D84" i="6" s="1"/>
  <c r="E84" i="6" s="1"/>
  <c r="F84" i="6" s="1"/>
  <c r="B85" i="6"/>
  <c r="D85" i="6" s="1"/>
  <c r="E85" i="6" s="1"/>
  <c r="F85" i="6" s="1"/>
  <c r="B86" i="6"/>
  <c r="D86" i="6" s="1"/>
  <c r="E86" i="6" s="1"/>
  <c r="F86" i="6" s="1"/>
  <c r="B87" i="6"/>
  <c r="D87" i="6" s="1"/>
  <c r="E87" i="6" s="1"/>
  <c r="F87" i="6" s="1"/>
  <c r="B88" i="6"/>
  <c r="D88" i="6" s="1"/>
  <c r="E88" i="6" s="1"/>
  <c r="F88" i="6" s="1"/>
  <c r="B89" i="6"/>
  <c r="D89" i="6" s="1"/>
  <c r="E89" i="6" s="1"/>
  <c r="F89" i="6" s="1"/>
  <c r="B90" i="6"/>
  <c r="D90" i="6" s="1"/>
  <c r="E90" i="6" s="1"/>
  <c r="F90" i="6" s="1"/>
  <c r="B91" i="6"/>
  <c r="D91" i="6" s="1"/>
  <c r="E91" i="6" s="1"/>
  <c r="F91" i="6" s="1"/>
  <c r="B92" i="6"/>
  <c r="D92" i="6" s="1"/>
  <c r="E92" i="6" s="1"/>
  <c r="F92" i="6" s="1"/>
  <c r="B93" i="6"/>
  <c r="D93" i="6" s="1"/>
  <c r="E93" i="6" s="1"/>
  <c r="F93" i="6" s="1"/>
  <c r="B94" i="6"/>
  <c r="D94" i="6" s="1"/>
  <c r="E94" i="6" s="1"/>
  <c r="F94" i="6" s="1"/>
  <c r="B95" i="6"/>
  <c r="D95" i="6" s="1"/>
  <c r="E95" i="6" s="1"/>
  <c r="F95" i="6" s="1"/>
  <c r="B96" i="6"/>
  <c r="D96" i="6" s="1"/>
  <c r="E96" i="6" s="1"/>
  <c r="F96" i="6" s="1"/>
  <c r="B97" i="6"/>
  <c r="D97" i="6" s="1"/>
  <c r="E97" i="6" s="1"/>
  <c r="F97" i="6" s="1"/>
  <c r="B98" i="6"/>
  <c r="D98" i="6" s="1"/>
  <c r="E98" i="6" s="1"/>
  <c r="F98" i="6" s="1"/>
  <c r="B99" i="6"/>
  <c r="D99" i="6" s="1"/>
  <c r="E99" i="6" s="1"/>
  <c r="F99" i="6" s="1"/>
  <c r="B100" i="6"/>
  <c r="D100" i="6" s="1"/>
  <c r="E100" i="6" s="1"/>
  <c r="F100" i="6" s="1"/>
  <c r="B101" i="6"/>
  <c r="D101" i="6" s="1"/>
  <c r="E101" i="6" s="1"/>
  <c r="F101" i="6" s="1"/>
  <c r="B102" i="6"/>
  <c r="D102" i="6" s="1"/>
  <c r="E102" i="6" s="1"/>
  <c r="F102" i="6" s="1"/>
  <c r="B103" i="6"/>
  <c r="D103" i="6" s="1"/>
  <c r="E103" i="6" s="1"/>
  <c r="F103" i="6" s="1"/>
  <c r="B104" i="6"/>
  <c r="D104" i="6" s="1"/>
  <c r="E104" i="6" s="1"/>
  <c r="F104" i="6" s="1"/>
  <c r="B105" i="6"/>
  <c r="D105" i="6" s="1"/>
  <c r="E105" i="6" s="1"/>
  <c r="F105" i="6" s="1"/>
  <c r="B106" i="6"/>
  <c r="D106" i="6" s="1"/>
  <c r="E106" i="6" s="1"/>
  <c r="F106" i="6" s="1"/>
  <c r="B107" i="6"/>
  <c r="D107" i="6" s="1"/>
  <c r="E107" i="6" s="1"/>
  <c r="F107" i="6" s="1"/>
  <c r="B108" i="6"/>
  <c r="D108" i="6" s="1"/>
  <c r="E108" i="6" s="1"/>
  <c r="F108" i="6" s="1"/>
  <c r="B109" i="6"/>
  <c r="D109" i="6" s="1"/>
  <c r="E109" i="6" s="1"/>
  <c r="F109" i="6" s="1"/>
  <c r="B110" i="6"/>
  <c r="D110" i="6" s="1"/>
  <c r="E110" i="6" s="1"/>
  <c r="F110" i="6" s="1"/>
  <c r="B111" i="6"/>
  <c r="D111" i="6" s="1"/>
  <c r="E111" i="6" s="1"/>
  <c r="F111" i="6" s="1"/>
  <c r="B112" i="6"/>
  <c r="D112" i="6" s="1"/>
  <c r="E112" i="6" s="1"/>
  <c r="F112" i="6" s="1"/>
  <c r="B113" i="6"/>
  <c r="D113" i="6" s="1"/>
  <c r="E113" i="6" s="1"/>
  <c r="F113" i="6" s="1"/>
  <c r="B114" i="6"/>
  <c r="D114" i="6" s="1"/>
  <c r="E114" i="6" s="1"/>
  <c r="F114" i="6" s="1"/>
  <c r="B115" i="6"/>
  <c r="D115" i="6" s="1"/>
  <c r="E115" i="6" s="1"/>
  <c r="F115" i="6" s="1"/>
  <c r="B116" i="6"/>
  <c r="D116" i="6" s="1"/>
  <c r="E116" i="6" s="1"/>
  <c r="F116" i="6" s="1"/>
  <c r="B117" i="6"/>
  <c r="D117" i="6" s="1"/>
  <c r="E117" i="6" s="1"/>
  <c r="F117" i="6" s="1"/>
  <c r="B118" i="6"/>
  <c r="D118" i="6" s="1"/>
  <c r="E118" i="6" s="1"/>
  <c r="F118" i="6" s="1"/>
  <c r="B119" i="6"/>
  <c r="D119" i="6" s="1"/>
  <c r="E119" i="6" s="1"/>
  <c r="F119" i="6" s="1"/>
  <c r="B120" i="6"/>
  <c r="D120" i="6" s="1"/>
  <c r="E120" i="6" s="1"/>
  <c r="F120" i="6" s="1"/>
  <c r="B121" i="6"/>
  <c r="D121" i="6" s="1"/>
  <c r="E121" i="6" s="1"/>
  <c r="F121" i="6" s="1"/>
  <c r="B122" i="6"/>
  <c r="D122" i="6" s="1"/>
  <c r="E122" i="6" s="1"/>
  <c r="F122" i="6" s="1"/>
  <c r="B123" i="6"/>
  <c r="D123" i="6" s="1"/>
  <c r="E123" i="6" s="1"/>
  <c r="F123" i="6" s="1"/>
  <c r="B124" i="6"/>
  <c r="D124" i="6" s="1"/>
  <c r="E124" i="6" s="1"/>
  <c r="F124" i="6" s="1"/>
  <c r="B125" i="6"/>
  <c r="D125" i="6" s="1"/>
  <c r="E125" i="6" s="1"/>
  <c r="F125" i="6" s="1"/>
  <c r="B126" i="6"/>
  <c r="D126" i="6" s="1"/>
  <c r="E126" i="6" s="1"/>
  <c r="F126" i="6" s="1"/>
  <c r="B127" i="6"/>
  <c r="D127" i="6" s="1"/>
  <c r="E127" i="6" s="1"/>
  <c r="F127" i="6" s="1"/>
  <c r="B128" i="6"/>
  <c r="D128" i="6" s="1"/>
  <c r="E128" i="6" s="1"/>
  <c r="F128" i="6" s="1"/>
  <c r="B129" i="6"/>
  <c r="D129" i="6" s="1"/>
  <c r="E129" i="6" s="1"/>
  <c r="F129" i="6" s="1"/>
  <c r="B130" i="6"/>
  <c r="D130" i="6" s="1"/>
  <c r="E130" i="6" s="1"/>
  <c r="F130" i="6" s="1"/>
  <c r="B131" i="6"/>
  <c r="D131" i="6" s="1"/>
  <c r="E131" i="6" s="1"/>
  <c r="F131" i="6" s="1"/>
  <c r="B132" i="6"/>
  <c r="D132" i="6" s="1"/>
  <c r="E132" i="6" s="1"/>
  <c r="F132" i="6" s="1"/>
  <c r="B133" i="6"/>
  <c r="D133" i="6" s="1"/>
  <c r="E133" i="6" s="1"/>
  <c r="F133" i="6" s="1"/>
  <c r="B134" i="6"/>
  <c r="D134" i="6" s="1"/>
  <c r="E134" i="6" s="1"/>
  <c r="F134" i="6" s="1"/>
  <c r="B135" i="6"/>
  <c r="D135" i="6" s="1"/>
  <c r="E135" i="6" s="1"/>
  <c r="F135" i="6" s="1"/>
  <c r="B136" i="6"/>
  <c r="D136" i="6" s="1"/>
  <c r="E136" i="6" s="1"/>
  <c r="F136" i="6" s="1"/>
  <c r="B137" i="6"/>
  <c r="D137" i="6" s="1"/>
  <c r="E137" i="6" s="1"/>
  <c r="F137" i="6" s="1"/>
  <c r="B138" i="6"/>
  <c r="D138" i="6" s="1"/>
  <c r="E138" i="6" s="1"/>
  <c r="F138" i="6" s="1"/>
  <c r="B139" i="6"/>
  <c r="D139" i="6" s="1"/>
  <c r="E139" i="6" s="1"/>
  <c r="F139" i="6" s="1"/>
  <c r="B140" i="6"/>
  <c r="D140" i="6" s="1"/>
  <c r="E140" i="6" s="1"/>
  <c r="F140" i="6" s="1"/>
  <c r="B141" i="6"/>
  <c r="D141" i="6" s="1"/>
  <c r="E141" i="6" s="1"/>
  <c r="F141" i="6" s="1"/>
  <c r="B142" i="6"/>
  <c r="D142" i="6" s="1"/>
  <c r="E142" i="6" s="1"/>
  <c r="F142" i="6" s="1"/>
  <c r="B143" i="6"/>
  <c r="D143" i="6" s="1"/>
  <c r="E143" i="6" s="1"/>
  <c r="F143" i="6" s="1"/>
  <c r="B144" i="6"/>
  <c r="D144" i="6" s="1"/>
  <c r="E144" i="6" s="1"/>
  <c r="F144" i="6" s="1"/>
  <c r="B145" i="6"/>
  <c r="D145" i="6" s="1"/>
  <c r="E145" i="6" s="1"/>
  <c r="F145" i="6" s="1"/>
  <c r="B146" i="6"/>
  <c r="D146" i="6" s="1"/>
  <c r="E146" i="6" s="1"/>
  <c r="F146" i="6" s="1"/>
  <c r="B147" i="6"/>
  <c r="D147" i="6" s="1"/>
  <c r="E147" i="6" s="1"/>
  <c r="F147" i="6" s="1"/>
  <c r="B148" i="6"/>
  <c r="D148" i="6" s="1"/>
  <c r="E148" i="6" s="1"/>
  <c r="F148" i="6" s="1"/>
  <c r="B149" i="6"/>
  <c r="D149" i="6" s="1"/>
  <c r="E149" i="6" s="1"/>
  <c r="F149" i="6" s="1"/>
  <c r="B150" i="6"/>
  <c r="D150" i="6" s="1"/>
  <c r="E150" i="6" s="1"/>
  <c r="F150" i="6" s="1"/>
  <c r="B151" i="6"/>
  <c r="D151" i="6" s="1"/>
  <c r="E151" i="6" s="1"/>
  <c r="F151" i="6" s="1"/>
  <c r="B152" i="6"/>
  <c r="D152" i="6" s="1"/>
  <c r="E152" i="6" s="1"/>
  <c r="F152" i="6" s="1"/>
  <c r="B153" i="6"/>
  <c r="D153" i="6" s="1"/>
  <c r="E153" i="6" s="1"/>
  <c r="F153" i="6" s="1"/>
  <c r="B154" i="6"/>
  <c r="D154" i="6" s="1"/>
  <c r="E154" i="6" s="1"/>
  <c r="F154" i="6" s="1"/>
  <c r="B155" i="6"/>
  <c r="D155" i="6" s="1"/>
  <c r="E155" i="6" s="1"/>
  <c r="F155" i="6" s="1"/>
  <c r="B156" i="6"/>
  <c r="D156" i="6" s="1"/>
  <c r="E156" i="6" s="1"/>
  <c r="F156" i="6" s="1"/>
  <c r="B157" i="6"/>
  <c r="D157" i="6" s="1"/>
  <c r="E157" i="6" s="1"/>
  <c r="F157" i="6" s="1"/>
  <c r="B158" i="6"/>
  <c r="D158" i="6" s="1"/>
  <c r="E158" i="6" s="1"/>
  <c r="F158" i="6" s="1"/>
  <c r="B159" i="6"/>
  <c r="D159" i="6" s="1"/>
  <c r="E159" i="6" s="1"/>
  <c r="F159" i="6" s="1"/>
  <c r="B160" i="6"/>
  <c r="D160" i="6" s="1"/>
  <c r="E160" i="6" s="1"/>
  <c r="F160" i="6" s="1"/>
  <c r="B161" i="6"/>
  <c r="D161" i="6" s="1"/>
  <c r="E161" i="6" s="1"/>
  <c r="F161" i="6" s="1"/>
  <c r="B162" i="6"/>
  <c r="D162" i="6" s="1"/>
  <c r="E162" i="6" s="1"/>
  <c r="F162" i="6" s="1"/>
  <c r="B163" i="6"/>
  <c r="D163" i="6" s="1"/>
  <c r="E163" i="6" s="1"/>
  <c r="F163" i="6" s="1"/>
  <c r="B164" i="6"/>
  <c r="D164" i="6" s="1"/>
  <c r="E164" i="6" s="1"/>
  <c r="F164" i="6" s="1"/>
  <c r="B165" i="6"/>
  <c r="D165" i="6" s="1"/>
  <c r="E165" i="6" s="1"/>
  <c r="F165" i="6" s="1"/>
  <c r="B166" i="6"/>
  <c r="D166" i="6" s="1"/>
  <c r="E166" i="6" s="1"/>
  <c r="F166" i="6" s="1"/>
  <c r="B167" i="6"/>
  <c r="D167" i="6" s="1"/>
  <c r="E167" i="6" s="1"/>
  <c r="F167" i="6" s="1"/>
  <c r="B168" i="6"/>
  <c r="D168" i="6" s="1"/>
  <c r="E168" i="6" s="1"/>
  <c r="F168" i="6" s="1"/>
  <c r="B169" i="6"/>
  <c r="D169" i="6" s="1"/>
  <c r="E169" i="6" s="1"/>
  <c r="F169" i="6" s="1"/>
  <c r="B170" i="6"/>
  <c r="D170" i="6" s="1"/>
  <c r="E170" i="6" s="1"/>
  <c r="F170" i="6" s="1"/>
  <c r="B171" i="6"/>
  <c r="D171" i="6" s="1"/>
  <c r="E171" i="6" s="1"/>
  <c r="F171" i="6" s="1"/>
  <c r="B172" i="6"/>
  <c r="D172" i="6" s="1"/>
  <c r="E172" i="6" s="1"/>
  <c r="F172" i="6" s="1"/>
  <c r="B173" i="6"/>
  <c r="D173" i="6" s="1"/>
  <c r="E173" i="6" s="1"/>
  <c r="F173" i="6" s="1"/>
  <c r="B174" i="6"/>
  <c r="D174" i="6" s="1"/>
  <c r="E174" i="6" s="1"/>
  <c r="F174" i="6" s="1"/>
  <c r="B175" i="6"/>
  <c r="D175" i="6" s="1"/>
  <c r="E175" i="6" s="1"/>
  <c r="F175" i="6" s="1"/>
  <c r="B176" i="6"/>
  <c r="D176" i="6" s="1"/>
  <c r="E176" i="6" s="1"/>
  <c r="F176" i="6" s="1"/>
  <c r="B177" i="6"/>
  <c r="D177" i="6" s="1"/>
  <c r="E177" i="6" s="1"/>
  <c r="F177" i="6" s="1"/>
  <c r="B178" i="6"/>
  <c r="D178" i="6" s="1"/>
  <c r="E178" i="6" s="1"/>
  <c r="F178" i="6" s="1"/>
  <c r="B179" i="6"/>
  <c r="D179" i="6" s="1"/>
  <c r="E179" i="6" s="1"/>
  <c r="F179" i="6" s="1"/>
  <c r="B180" i="6"/>
  <c r="D180" i="6" s="1"/>
  <c r="E180" i="6" s="1"/>
  <c r="F180" i="6" s="1"/>
  <c r="B181" i="6"/>
  <c r="D181" i="6" s="1"/>
  <c r="E181" i="6" s="1"/>
  <c r="F181" i="6" s="1"/>
  <c r="B182" i="6"/>
  <c r="D182" i="6" s="1"/>
  <c r="E182" i="6" s="1"/>
  <c r="F182" i="6" s="1"/>
  <c r="B183" i="6"/>
  <c r="D183" i="6" s="1"/>
  <c r="E183" i="6" s="1"/>
  <c r="F183" i="6" s="1"/>
  <c r="B184" i="6"/>
  <c r="D184" i="6" s="1"/>
  <c r="E184" i="6" s="1"/>
  <c r="F184" i="6" s="1"/>
  <c r="B185" i="6"/>
  <c r="D185" i="6" s="1"/>
  <c r="E185" i="6" s="1"/>
  <c r="F185" i="6" s="1"/>
  <c r="B186" i="6"/>
  <c r="D186" i="6" s="1"/>
  <c r="E186" i="6" s="1"/>
  <c r="F186" i="6" s="1"/>
  <c r="B187" i="6"/>
  <c r="D187" i="6" s="1"/>
  <c r="E187" i="6" s="1"/>
  <c r="F187" i="6" s="1"/>
  <c r="B188" i="6"/>
  <c r="D188" i="6" s="1"/>
  <c r="E188" i="6" s="1"/>
  <c r="F188" i="6" s="1"/>
  <c r="B189" i="6"/>
  <c r="D189" i="6" s="1"/>
  <c r="E189" i="6" s="1"/>
  <c r="F189" i="6" s="1"/>
  <c r="B190" i="6"/>
  <c r="D190" i="6" s="1"/>
  <c r="E190" i="6" s="1"/>
  <c r="F190" i="6" s="1"/>
  <c r="B191" i="6"/>
  <c r="D191" i="6" s="1"/>
  <c r="E191" i="6" s="1"/>
  <c r="F191" i="6" s="1"/>
  <c r="B192" i="6"/>
  <c r="D192" i="6" s="1"/>
  <c r="E192" i="6" s="1"/>
  <c r="F192" i="6" s="1"/>
  <c r="B193" i="6"/>
  <c r="D193" i="6" s="1"/>
  <c r="E193" i="6" s="1"/>
  <c r="F193" i="6" s="1"/>
  <c r="B194" i="6"/>
  <c r="D194" i="6" s="1"/>
  <c r="E194" i="6" s="1"/>
  <c r="F194" i="6" s="1"/>
  <c r="B195" i="6"/>
  <c r="D195" i="6" s="1"/>
  <c r="E195" i="6" s="1"/>
  <c r="F195" i="6" s="1"/>
  <c r="B196" i="6"/>
  <c r="D196" i="6" s="1"/>
  <c r="E196" i="6" s="1"/>
  <c r="F196" i="6" s="1"/>
  <c r="B197" i="6"/>
  <c r="D197" i="6" s="1"/>
  <c r="E197" i="6" s="1"/>
  <c r="F197" i="6" s="1"/>
  <c r="B198" i="6"/>
  <c r="D198" i="6" s="1"/>
  <c r="E198" i="6" s="1"/>
  <c r="F198" i="6" s="1"/>
  <c r="B199" i="6"/>
  <c r="D199" i="6" s="1"/>
  <c r="E199" i="6" s="1"/>
  <c r="F199" i="6" s="1"/>
  <c r="B200" i="6"/>
  <c r="D200" i="6" s="1"/>
  <c r="E200" i="6" s="1"/>
  <c r="F200" i="6" s="1"/>
  <c r="B201" i="6"/>
  <c r="D201" i="6" s="1"/>
  <c r="E201" i="6" s="1"/>
  <c r="F201" i="6" s="1"/>
  <c r="B202" i="6"/>
  <c r="D202" i="6" s="1"/>
  <c r="E202" i="6" s="1"/>
  <c r="F202" i="6" s="1"/>
  <c r="B203" i="6"/>
  <c r="D203" i="6" s="1"/>
  <c r="E203" i="6" s="1"/>
  <c r="F203" i="6" s="1"/>
  <c r="B204" i="6"/>
  <c r="D204" i="6" s="1"/>
  <c r="E204" i="6" s="1"/>
  <c r="F204" i="6" s="1"/>
  <c r="B205" i="6"/>
  <c r="D205" i="6" s="1"/>
  <c r="E205" i="6" s="1"/>
  <c r="F205" i="6" s="1"/>
  <c r="B206" i="6"/>
  <c r="D206" i="6" s="1"/>
  <c r="E206" i="6" s="1"/>
  <c r="F206" i="6" s="1"/>
  <c r="B207" i="6"/>
  <c r="D207" i="6" s="1"/>
  <c r="E207" i="6" s="1"/>
  <c r="F207" i="6" s="1"/>
  <c r="B208" i="6"/>
  <c r="D208" i="6" s="1"/>
  <c r="E208" i="6" s="1"/>
  <c r="F208" i="6" s="1"/>
  <c r="B209" i="6"/>
  <c r="D209" i="6" s="1"/>
  <c r="E209" i="6" s="1"/>
  <c r="F209" i="6" s="1"/>
  <c r="B210" i="6"/>
  <c r="D210" i="6" s="1"/>
  <c r="E210" i="6" s="1"/>
  <c r="F210" i="6" s="1"/>
  <c r="B211" i="6"/>
  <c r="D211" i="6" s="1"/>
  <c r="E211" i="6" s="1"/>
  <c r="F211" i="6" s="1"/>
  <c r="B212" i="6"/>
  <c r="D212" i="6" s="1"/>
  <c r="E212" i="6" s="1"/>
  <c r="F212" i="6" s="1"/>
  <c r="B213" i="6"/>
  <c r="D213" i="6" s="1"/>
  <c r="E213" i="6" s="1"/>
  <c r="F213" i="6" s="1"/>
  <c r="B214" i="6"/>
  <c r="D214" i="6" s="1"/>
  <c r="E214" i="6" s="1"/>
  <c r="F214" i="6" s="1"/>
  <c r="B215" i="6"/>
  <c r="D215" i="6" s="1"/>
  <c r="E215" i="6" s="1"/>
  <c r="F215" i="6" s="1"/>
  <c r="B216" i="6"/>
  <c r="D216" i="6" s="1"/>
  <c r="E216" i="6" s="1"/>
  <c r="F216" i="6" s="1"/>
  <c r="B217" i="6"/>
  <c r="D217" i="6" s="1"/>
  <c r="E217" i="6" s="1"/>
  <c r="F217" i="6" s="1"/>
  <c r="B218" i="6"/>
  <c r="D218" i="6" s="1"/>
  <c r="E218" i="6" s="1"/>
  <c r="F218" i="6" s="1"/>
  <c r="B219" i="6"/>
  <c r="D219" i="6" s="1"/>
  <c r="E219" i="6" s="1"/>
  <c r="F219" i="6" s="1"/>
  <c r="B220" i="6"/>
  <c r="D220" i="6" s="1"/>
  <c r="E220" i="6" s="1"/>
  <c r="F220" i="6" s="1"/>
  <c r="B221" i="6"/>
  <c r="D221" i="6" s="1"/>
  <c r="E221" i="6" s="1"/>
  <c r="F221" i="6" s="1"/>
  <c r="B222" i="6"/>
  <c r="D222" i="6" s="1"/>
  <c r="E222" i="6" s="1"/>
  <c r="F222" i="6" s="1"/>
  <c r="B223" i="6"/>
  <c r="D223" i="6" s="1"/>
  <c r="E223" i="6" s="1"/>
  <c r="F223" i="6" s="1"/>
  <c r="B224" i="6"/>
  <c r="D224" i="6" s="1"/>
  <c r="E224" i="6" s="1"/>
  <c r="F224" i="6" s="1"/>
  <c r="B225" i="6"/>
  <c r="D225" i="6" s="1"/>
  <c r="E225" i="6" s="1"/>
  <c r="F225" i="6" s="1"/>
  <c r="B226" i="6"/>
  <c r="D226" i="6" s="1"/>
  <c r="E226" i="6" s="1"/>
  <c r="F226" i="6" s="1"/>
  <c r="B227" i="6"/>
  <c r="D227" i="6" s="1"/>
  <c r="E227" i="6" s="1"/>
  <c r="F227" i="6" s="1"/>
  <c r="B228" i="6"/>
  <c r="D228" i="6" s="1"/>
  <c r="E228" i="6" s="1"/>
  <c r="F228" i="6" s="1"/>
  <c r="B229" i="6"/>
  <c r="D229" i="6" s="1"/>
  <c r="E229" i="6" s="1"/>
  <c r="F229" i="6" s="1"/>
  <c r="B230" i="6"/>
  <c r="D230" i="6" s="1"/>
  <c r="E230" i="6" s="1"/>
  <c r="F230" i="6" s="1"/>
  <c r="B231" i="6"/>
  <c r="D231" i="6" s="1"/>
  <c r="E231" i="6" s="1"/>
  <c r="F231" i="6" s="1"/>
  <c r="B232" i="6"/>
  <c r="D232" i="6" s="1"/>
  <c r="E232" i="6" s="1"/>
  <c r="F232" i="6" s="1"/>
  <c r="B233" i="6"/>
  <c r="D233" i="6" s="1"/>
  <c r="E233" i="6" s="1"/>
  <c r="F233" i="6" s="1"/>
  <c r="B234" i="6"/>
  <c r="D234" i="6" s="1"/>
  <c r="E234" i="6" s="1"/>
  <c r="F234" i="6" s="1"/>
  <c r="B235" i="6"/>
  <c r="D235" i="6" s="1"/>
  <c r="E235" i="6" s="1"/>
  <c r="F235" i="6" s="1"/>
  <c r="B236" i="6"/>
  <c r="D236" i="6" s="1"/>
  <c r="E236" i="6" s="1"/>
  <c r="F236" i="6" s="1"/>
  <c r="B237" i="6"/>
  <c r="D237" i="6" s="1"/>
  <c r="E237" i="6" s="1"/>
  <c r="F237" i="6" s="1"/>
  <c r="B238" i="6"/>
  <c r="D238" i="6" s="1"/>
  <c r="E238" i="6" s="1"/>
  <c r="F238" i="6" s="1"/>
  <c r="B239" i="6"/>
  <c r="D239" i="6" s="1"/>
  <c r="E239" i="6" s="1"/>
  <c r="F239" i="6" s="1"/>
  <c r="B240" i="6"/>
  <c r="D240" i="6" s="1"/>
  <c r="E240" i="6" s="1"/>
  <c r="F240" i="6" s="1"/>
  <c r="B241" i="6"/>
  <c r="D241" i="6" s="1"/>
  <c r="E241" i="6" s="1"/>
  <c r="F241" i="6" s="1"/>
  <c r="B242" i="6"/>
  <c r="D242" i="6" s="1"/>
  <c r="E242" i="6" s="1"/>
  <c r="F242" i="6" s="1"/>
  <c r="B243" i="6"/>
  <c r="D243" i="6" s="1"/>
  <c r="E243" i="6" s="1"/>
  <c r="F243" i="6" s="1"/>
  <c r="B244" i="6"/>
  <c r="D244" i="6" s="1"/>
  <c r="E244" i="6" s="1"/>
  <c r="F244" i="6" s="1"/>
  <c r="B245" i="6"/>
  <c r="D245" i="6" s="1"/>
  <c r="E245" i="6" s="1"/>
  <c r="F245" i="6" s="1"/>
  <c r="B246" i="6"/>
  <c r="D246" i="6" s="1"/>
  <c r="E246" i="6" s="1"/>
  <c r="F246" i="6" s="1"/>
  <c r="B247" i="6"/>
  <c r="D247" i="6" s="1"/>
  <c r="E247" i="6" s="1"/>
  <c r="F247" i="6" s="1"/>
  <c r="B248" i="6"/>
  <c r="D248" i="6" s="1"/>
  <c r="E248" i="6" s="1"/>
  <c r="F248" i="6" s="1"/>
  <c r="B249" i="6"/>
  <c r="D249" i="6" s="1"/>
  <c r="E249" i="6" s="1"/>
  <c r="F249" i="6" s="1"/>
  <c r="B250" i="6"/>
  <c r="D250" i="6" s="1"/>
  <c r="E250" i="6" s="1"/>
  <c r="F250" i="6" s="1"/>
  <c r="B251" i="6"/>
  <c r="D251" i="6" s="1"/>
  <c r="E251" i="6" s="1"/>
  <c r="F251" i="6" s="1"/>
  <c r="B252" i="6"/>
  <c r="D252" i="6" s="1"/>
  <c r="E252" i="6" s="1"/>
  <c r="F252" i="6" s="1"/>
  <c r="B253" i="6"/>
  <c r="D253" i="6" s="1"/>
  <c r="E253" i="6" s="1"/>
  <c r="F253" i="6" s="1"/>
  <c r="B254" i="6"/>
  <c r="D254" i="6" s="1"/>
  <c r="E254" i="6" s="1"/>
  <c r="F254" i="6" s="1"/>
  <c r="B255" i="6"/>
  <c r="D255" i="6" s="1"/>
  <c r="E255" i="6" s="1"/>
  <c r="F255" i="6" s="1"/>
  <c r="B256" i="6"/>
  <c r="D256" i="6" s="1"/>
  <c r="E256" i="6" s="1"/>
  <c r="F256" i="6" s="1"/>
  <c r="B257" i="6"/>
  <c r="D257" i="6" s="1"/>
  <c r="E257" i="6" s="1"/>
  <c r="F257" i="6" s="1"/>
  <c r="B258" i="6"/>
  <c r="D258" i="6" s="1"/>
  <c r="E258" i="6" s="1"/>
  <c r="F258" i="6" s="1"/>
  <c r="B259" i="6"/>
  <c r="D259" i="6" s="1"/>
  <c r="E259" i="6" s="1"/>
  <c r="F259" i="6" s="1"/>
  <c r="B260" i="6"/>
  <c r="D260" i="6" s="1"/>
  <c r="E260" i="6" s="1"/>
  <c r="F260" i="6" s="1"/>
  <c r="B261" i="6"/>
  <c r="D261" i="6" s="1"/>
  <c r="E261" i="6" s="1"/>
  <c r="F261" i="6" s="1"/>
  <c r="B262" i="6"/>
  <c r="D262" i="6" s="1"/>
  <c r="E262" i="6" s="1"/>
  <c r="F262" i="6" s="1"/>
  <c r="B263" i="6"/>
  <c r="D263" i="6" s="1"/>
  <c r="E263" i="6" s="1"/>
  <c r="F263" i="6" s="1"/>
  <c r="B264" i="6"/>
  <c r="D264" i="6" s="1"/>
  <c r="E264" i="6" s="1"/>
  <c r="F264" i="6" s="1"/>
  <c r="B265" i="6"/>
  <c r="D265" i="6" s="1"/>
  <c r="E265" i="6" s="1"/>
  <c r="F265" i="6" s="1"/>
  <c r="B266" i="6"/>
  <c r="D266" i="6" s="1"/>
  <c r="E266" i="6" s="1"/>
  <c r="F266" i="6" s="1"/>
  <c r="B267" i="6"/>
  <c r="D267" i="6" s="1"/>
  <c r="E267" i="6" s="1"/>
  <c r="F267" i="6" s="1"/>
  <c r="B268" i="6"/>
  <c r="D268" i="6" s="1"/>
  <c r="E268" i="6" s="1"/>
  <c r="F268" i="6" s="1"/>
  <c r="B269" i="6"/>
  <c r="D269" i="6" s="1"/>
  <c r="E269" i="6" s="1"/>
  <c r="F269" i="6" s="1"/>
  <c r="B270" i="6"/>
  <c r="D270" i="6" s="1"/>
  <c r="E270" i="6" s="1"/>
  <c r="F270" i="6" s="1"/>
  <c r="B271" i="6"/>
  <c r="D271" i="6" s="1"/>
  <c r="E271" i="6" s="1"/>
  <c r="F271" i="6" s="1"/>
  <c r="B272" i="6"/>
  <c r="D272" i="6" s="1"/>
  <c r="E272" i="6" s="1"/>
  <c r="F272" i="6" s="1"/>
  <c r="B273" i="6"/>
  <c r="D273" i="6" s="1"/>
  <c r="E273" i="6" s="1"/>
  <c r="F273" i="6" s="1"/>
  <c r="B274" i="6"/>
  <c r="D274" i="6" s="1"/>
  <c r="E274" i="6" s="1"/>
  <c r="F274" i="6" s="1"/>
  <c r="B275" i="6"/>
  <c r="D275" i="6" s="1"/>
  <c r="E275" i="6" s="1"/>
  <c r="F275" i="6" s="1"/>
  <c r="B276" i="6"/>
  <c r="D276" i="6" s="1"/>
  <c r="E276" i="6" s="1"/>
  <c r="F276" i="6" s="1"/>
  <c r="B277" i="6"/>
  <c r="D277" i="6" s="1"/>
  <c r="E277" i="6" s="1"/>
  <c r="F277" i="6" s="1"/>
  <c r="B278" i="6"/>
  <c r="D278" i="6" s="1"/>
  <c r="E278" i="6" s="1"/>
  <c r="F278" i="6" s="1"/>
  <c r="B279" i="6"/>
  <c r="D279" i="6" s="1"/>
  <c r="E279" i="6" s="1"/>
  <c r="F279" i="6" s="1"/>
  <c r="B280" i="6"/>
  <c r="D280" i="6" s="1"/>
  <c r="E280" i="6" s="1"/>
  <c r="F280" i="6" s="1"/>
  <c r="B281" i="6"/>
  <c r="D281" i="6" s="1"/>
  <c r="E281" i="6" s="1"/>
  <c r="F281" i="6" s="1"/>
  <c r="B282" i="6"/>
  <c r="D282" i="6" s="1"/>
  <c r="E282" i="6" s="1"/>
  <c r="F282" i="6" s="1"/>
  <c r="B283" i="6"/>
  <c r="D283" i="6" s="1"/>
  <c r="E283" i="6" s="1"/>
  <c r="F283" i="6" s="1"/>
  <c r="B284" i="6"/>
  <c r="D284" i="6" s="1"/>
  <c r="E284" i="6" s="1"/>
  <c r="F284" i="6" s="1"/>
  <c r="B285" i="6"/>
  <c r="D285" i="6" s="1"/>
  <c r="E285" i="6" s="1"/>
  <c r="F285" i="6" s="1"/>
  <c r="B286" i="6"/>
  <c r="D286" i="6" s="1"/>
  <c r="E286" i="6" s="1"/>
  <c r="F286" i="6" s="1"/>
  <c r="B287" i="6"/>
  <c r="D287" i="6" s="1"/>
  <c r="E287" i="6" s="1"/>
  <c r="F287" i="6" s="1"/>
  <c r="B288" i="6"/>
  <c r="D288" i="6" s="1"/>
  <c r="E288" i="6" s="1"/>
  <c r="F288" i="6" s="1"/>
  <c r="B289" i="6"/>
  <c r="D289" i="6" s="1"/>
  <c r="E289" i="6" s="1"/>
  <c r="F289" i="6" s="1"/>
  <c r="B290" i="6"/>
  <c r="D290" i="6" s="1"/>
  <c r="E290" i="6" s="1"/>
  <c r="F290" i="6" s="1"/>
  <c r="B291" i="6"/>
  <c r="D291" i="6" s="1"/>
  <c r="E291" i="6" s="1"/>
  <c r="F291" i="6" s="1"/>
  <c r="B292" i="6"/>
  <c r="D292" i="6" s="1"/>
  <c r="E292" i="6" s="1"/>
  <c r="F292" i="6" s="1"/>
  <c r="B293" i="6"/>
  <c r="D293" i="6" s="1"/>
  <c r="E293" i="6" s="1"/>
  <c r="F293" i="6" s="1"/>
  <c r="B294" i="6"/>
  <c r="D294" i="6" s="1"/>
  <c r="E294" i="6" s="1"/>
  <c r="F294" i="6" s="1"/>
  <c r="B295" i="6"/>
  <c r="D295" i="6" s="1"/>
  <c r="E295" i="6" s="1"/>
  <c r="F295" i="6" s="1"/>
  <c r="B296" i="6"/>
  <c r="D296" i="6" s="1"/>
  <c r="E296" i="6" s="1"/>
  <c r="F296" i="6" s="1"/>
  <c r="B297" i="6"/>
  <c r="D297" i="6" s="1"/>
  <c r="E297" i="6" s="1"/>
  <c r="F297" i="6" s="1"/>
  <c r="B298" i="6"/>
  <c r="D298" i="6" s="1"/>
  <c r="E298" i="6" s="1"/>
  <c r="F298" i="6" s="1"/>
  <c r="B299" i="6"/>
  <c r="D299" i="6" s="1"/>
  <c r="E299" i="6" s="1"/>
  <c r="F299" i="6" s="1"/>
  <c r="B300" i="6"/>
  <c r="D300" i="6" s="1"/>
  <c r="E300" i="6" s="1"/>
  <c r="F300" i="6" s="1"/>
  <c r="B301" i="6"/>
  <c r="D301" i="6" s="1"/>
  <c r="E301" i="6" s="1"/>
  <c r="F301" i="6" s="1"/>
  <c r="B302" i="6"/>
  <c r="D302" i="6" s="1"/>
  <c r="E302" i="6" s="1"/>
  <c r="F302" i="6" s="1"/>
  <c r="B303" i="6"/>
  <c r="D303" i="6" s="1"/>
  <c r="E303" i="6" s="1"/>
  <c r="F303" i="6" s="1"/>
  <c r="B304" i="6"/>
  <c r="D304" i="6" s="1"/>
  <c r="E304" i="6" s="1"/>
  <c r="F304" i="6" s="1"/>
  <c r="B305" i="6"/>
  <c r="D305" i="6" s="1"/>
  <c r="E305" i="6" s="1"/>
  <c r="F305" i="6" s="1"/>
  <c r="B306" i="6"/>
  <c r="D306" i="6" s="1"/>
  <c r="E306" i="6" s="1"/>
  <c r="F306" i="6" s="1"/>
  <c r="B307" i="6"/>
  <c r="D307" i="6" s="1"/>
  <c r="E307" i="6" s="1"/>
  <c r="F307" i="6" s="1"/>
  <c r="B308" i="6"/>
  <c r="D308" i="6" s="1"/>
  <c r="E308" i="6" s="1"/>
  <c r="F308" i="6" s="1"/>
  <c r="B309" i="6"/>
  <c r="D309" i="6" s="1"/>
  <c r="E309" i="6" s="1"/>
  <c r="F309" i="6" s="1"/>
  <c r="B310" i="6"/>
  <c r="D310" i="6" s="1"/>
  <c r="E310" i="6" s="1"/>
  <c r="F310" i="6" s="1"/>
  <c r="B311" i="6"/>
  <c r="D311" i="6" s="1"/>
  <c r="E311" i="6" s="1"/>
  <c r="F311" i="6" s="1"/>
  <c r="B312" i="6"/>
  <c r="D312" i="6" s="1"/>
  <c r="E312" i="6" s="1"/>
  <c r="F312" i="6" s="1"/>
  <c r="B313" i="6"/>
  <c r="D313" i="6" s="1"/>
  <c r="E313" i="6" s="1"/>
  <c r="F313" i="6" s="1"/>
  <c r="B314" i="6"/>
  <c r="D314" i="6" s="1"/>
  <c r="E314" i="6" s="1"/>
  <c r="F314" i="6" s="1"/>
  <c r="B315" i="6"/>
  <c r="D315" i="6" s="1"/>
  <c r="E315" i="6" s="1"/>
  <c r="F315" i="6" s="1"/>
  <c r="B316" i="6"/>
  <c r="D316" i="6" s="1"/>
  <c r="E316" i="6" s="1"/>
  <c r="F316" i="6" s="1"/>
  <c r="B317" i="6"/>
  <c r="D317" i="6" s="1"/>
  <c r="E317" i="6" s="1"/>
  <c r="F317" i="6" s="1"/>
  <c r="B318" i="6"/>
  <c r="D318" i="6" s="1"/>
  <c r="E318" i="6" s="1"/>
  <c r="F318" i="6" s="1"/>
  <c r="B319" i="6"/>
  <c r="D319" i="6" s="1"/>
  <c r="E319" i="6" s="1"/>
  <c r="F319" i="6" s="1"/>
  <c r="B320" i="6"/>
  <c r="D320" i="6" s="1"/>
  <c r="E320" i="6" s="1"/>
  <c r="F320" i="6" s="1"/>
  <c r="B321" i="6"/>
  <c r="D321" i="6" s="1"/>
  <c r="E321" i="6" s="1"/>
  <c r="F321" i="6" s="1"/>
  <c r="B322" i="6"/>
  <c r="D322" i="6" s="1"/>
  <c r="E322" i="6" s="1"/>
  <c r="F322" i="6" s="1"/>
  <c r="B323" i="6"/>
  <c r="D323" i="6" s="1"/>
  <c r="E323" i="6" s="1"/>
  <c r="F323" i="6" s="1"/>
  <c r="B324" i="6"/>
  <c r="D324" i="6" s="1"/>
  <c r="E324" i="6" s="1"/>
  <c r="F324" i="6" s="1"/>
  <c r="B325" i="6"/>
  <c r="D325" i="6" s="1"/>
  <c r="E325" i="6" s="1"/>
  <c r="F325" i="6" s="1"/>
  <c r="B326" i="6"/>
  <c r="D326" i="6" s="1"/>
  <c r="E326" i="6" s="1"/>
  <c r="F326" i="6" s="1"/>
  <c r="B327" i="6"/>
  <c r="D327" i="6" s="1"/>
  <c r="E327" i="6" s="1"/>
  <c r="F327" i="6" s="1"/>
  <c r="B328" i="6"/>
  <c r="D328" i="6" s="1"/>
  <c r="E328" i="6" s="1"/>
  <c r="F328" i="6" s="1"/>
  <c r="B329" i="6"/>
  <c r="D329" i="6" s="1"/>
  <c r="E329" i="6" s="1"/>
  <c r="F329" i="6" s="1"/>
  <c r="B330" i="6"/>
  <c r="D330" i="6" s="1"/>
  <c r="E330" i="6" s="1"/>
  <c r="F330" i="6" s="1"/>
  <c r="B331" i="6"/>
  <c r="D331" i="6" s="1"/>
  <c r="E331" i="6" s="1"/>
  <c r="F331" i="6" s="1"/>
  <c r="B332" i="6"/>
  <c r="D332" i="6" s="1"/>
  <c r="E332" i="6" s="1"/>
  <c r="F332" i="6" s="1"/>
  <c r="B333" i="6"/>
  <c r="D333" i="6" s="1"/>
  <c r="E333" i="6" s="1"/>
  <c r="F333" i="6" s="1"/>
  <c r="B334" i="6"/>
  <c r="D334" i="6" s="1"/>
  <c r="E334" i="6" s="1"/>
  <c r="F334" i="6" s="1"/>
  <c r="B335" i="6"/>
  <c r="D335" i="6" s="1"/>
  <c r="E335" i="6" s="1"/>
  <c r="F335" i="6" s="1"/>
  <c r="B336" i="6"/>
  <c r="D336" i="6" s="1"/>
  <c r="E336" i="6" s="1"/>
  <c r="F336" i="6" s="1"/>
  <c r="B337" i="6"/>
  <c r="D337" i="6" s="1"/>
  <c r="E337" i="6" s="1"/>
  <c r="F337" i="6" s="1"/>
  <c r="B338" i="6"/>
  <c r="D338" i="6" s="1"/>
  <c r="E338" i="6" s="1"/>
  <c r="F338" i="6" s="1"/>
  <c r="B339" i="6"/>
  <c r="D339" i="6" s="1"/>
  <c r="E339" i="6" s="1"/>
  <c r="F339" i="6" s="1"/>
  <c r="B340" i="6"/>
  <c r="D340" i="6" s="1"/>
  <c r="E340" i="6" s="1"/>
  <c r="F340" i="6" s="1"/>
  <c r="B341" i="6"/>
  <c r="D341" i="6" s="1"/>
  <c r="E341" i="6" s="1"/>
  <c r="F341" i="6" s="1"/>
  <c r="B342" i="6"/>
  <c r="D342" i="6" s="1"/>
  <c r="E342" i="6" s="1"/>
  <c r="F342" i="6" s="1"/>
  <c r="B343" i="6"/>
  <c r="D343" i="6" s="1"/>
  <c r="E343" i="6" s="1"/>
  <c r="F343" i="6" s="1"/>
  <c r="B344" i="6"/>
  <c r="D344" i="6" s="1"/>
  <c r="E344" i="6" s="1"/>
  <c r="F344" i="6" s="1"/>
  <c r="B345" i="6"/>
  <c r="D345" i="6" s="1"/>
  <c r="E345" i="6" s="1"/>
  <c r="F345" i="6" s="1"/>
  <c r="B346" i="6"/>
  <c r="D346" i="6" s="1"/>
  <c r="E346" i="6" s="1"/>
  <c r="F346" i="6" s="1"/>
  <c r="B347" i="6"/>
  <c r="D347" i="6" s="1"/>
  <c r="E347" i="6" s="1"/>
  <c r="F347" i="6" s="1"/>
  <c r="B348" i="6"/>
  <c r="D348" i="6" s="1"/>
  <c r="E348" i="6" s="1"/>
  <c r="F348" i="6" s="1"/>
  <c r="B349" i="6"/>
  <c r="D349" i="6" s="1"/>
  <c r="E349" i="6" s="1"/>
  <c r="F349" i="6" s="1"/>
  <c r="B350" i="6"/>
  <c r="D350" i="6" s="1"/>
  <c r="E350" i="6" s="1"/>
  <c r="F350" i="6" s="1"/>
  <c r="B351" i="6"/>
  <c r="D351" i="6" s="1"/>
  <c r="E351" i="6" s="1"/>
  <c r="F351" i="6" s="1"/>
  <c r="B352" i="6"/>
  <c r="D352" i="6" s="1"/>
  <c r="E352" i="6" s="1"/>
  <c r="F352" i="6" s="1"/>
  <c r="B353" i="6"/>
  <c r="D353" i="6" s="1"/>
  <c r="E353" i="6" s="1"/>
  <c r="F353" i="6" s="1"/>
  <c r="B354" i="6"/>
  <c r="D354" i="6" s="1"/>
  <c r="E354" i="6" s="1"/>
  <c r="F354" i="6" s="1"/>
  <c r="B355" i="6"/>
  <c r="D355" i="6" s="1"/>
  <c r="E355" i="6" s="1"/>
  <c r="F355" i="6" s="1"/>
  <c r="B356" i="6"/>
  <c r="D356" i="6" s="1"/>
  <c r="E356" i="6" s="1"/>
  <c r="F356" i="6" s="1"/>
  <c r="B357" i="6"/>
  <c r="D357" i="6" s="1"/>
  <c r="E357" i="6" s="1"/>
  <c r="F357" i="6" s="1"/>
  <c r="B358" i="6"/>
  <c r="D358" i="6" s="1"/>
  <c r="E358" i="6" s="1"/>
  <c r="F358" i="6" s="1"/>
  <c r="B359" i="6"/>
  <c r="D359" i="6" s="1"/>
  <c r="E359" i="6" s="1"/>
  <c r="F359" i="6" s="1"/>
  <c r="B360" i="6"/>
  <c r="D360" i="6" s="1"/>
  <c r="E360" i="6" s="1"/>
  <c r="F360" i="6" s="1"/>
  <c r="B361" i="6"/>
  <c r="D361" i="6" s="1"/>
  <c r="E361" i="6" s="1"/>
  <c r="F361" i="6" s="1"/>
  <c r="B362" i="6"/>
  <c r="D362" i="6" s="1"/>
  <c r="E362" i="6" s="1"/>
  <c r="F362" i="6" s="1"/>
  <c r="B363" i="6"/>
  <c r="D363" i="6" s="1"/>
  <c r="E363" i="6" s="1"/>
  <c r="F363" i="6" s="1"/>
  <c r="B364" i="6"/>
  <c r="D364" i="6" s="1"/>
  <c r="E364" i="6" s="1"/>
  <c r="F364" i="6" s="1"/>
  <c r="B365" i="6"/>
  <c r="D365" i="6" s="1"/>
  <c r="E365" i="6" s="1"/>
  <c r="F365" i="6" s="1"/>
  <c r="B366" i="6"/>
  <c r="D366" i="6" s="1"/>
  <c r="E366" i="6" s="1"/>
  <c r="F366" i="6" s="1"/>
  <c r="B367" i="6"/>
  <c r="D367" i="6" s="1"/>
  <c r="E367" i="6" s="1"/>
  <c r="F367" i="6" s="1"/>
  <c r="B2" i="6"/>
  <c r="D2" i="6" l="1"/>
  <c r="E2" i="6" s="1"/>
  <c r="F2" i="6" s="1"/>
  <c r="I2" i="6" s="1"/>
  <c r="I1" i="6"/>
</calcChain>
</file>

<file path=xl/sharedStrings.xml><?xml version="1.0" encoding="utf-8"?>
<sst xmlns="http://schemas.openxmlformats.org/spreadsheetml/2006/main" count="22" uniqueCount="21">
  <si>
    <t>Date</t>
  </si>
  <si>
    <t>Price</t>
  </si>
  <si>
    <t>Open</t>
  </si>
  <si>
    <t>High</t>
  </si>
  <si>
    <t>Low</t>
  </si>
  <si>
    <t>Column1</t>
  </si>
  <si>
    <t>Kapanış</t>
  </si>
  <si>
    <t>Açılış</t>
  </si>
  <si>
    <t>En Yüksek</t>
  </si>
  <si>
    <t>En Düşük</t>
  </si>
  <si>
    <t>Tarih</t>
  </si>
  <si>
    <t>BTC</t>
  </si>
  <si>
    <t>USD/TRY</t>
  </si>
  <si>
    <t>Günlük Sigara Maliyeti (TRY)</t>
  </si>
  <si>
    <t>Günlük Sigara Maliyeti (USD)</t>
  </si>
  <si>
    <t>Günlük Sigara Tüketimi (Paket)</t>
  </si>
  <si>
    <t>Güncel BTC Fiyatı (USD)</t>
  </si>
  <si>
    <t>Güncel BTC Değeri</t>
  </si>
  <si>
    <t>Güncel Dolar Kuru</t>
  </si>
  <si>
    <t>Toplam:</t>
  </si>
  <si>
    <t>Toplam Harcanan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</si>
</sst>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₺-41F]* #,##0.00_-;\-[$₺-41F]* #,##0.00_-;_-[$₺-41F]* &quot;-&quot;??_-;_-@_-"/>
    <numFmt numFmtId="165" formatCode="_-[$$-409]* #,##0.00_ ;_-[$$-409]* \-#,##0.00\ ;_-[$$-409]* &quot;-&quot;??_ ;_-@_ "/>
    <numFmt numFmtId="166" formatCode="#,##0.000000_ ;\-#,##0.000000\ "/>
    <numFmt numFmtId="167" formatCode="[$$-409]#,##0.00"/>
    <numFmt numFmtId="168" formatCode="&quot;₺&quot;#,##0.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2" fillId="0" borderId="0" xfId="0" applyFont="1"/>
  </cellXfs>
  <cellStyles count="1">
    <cellStyle name="Normal" xfId="0" builtinId="0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662318-85A2-4AB7-9FE8-C796983F0746}" name="USD_TRY_Historical_Data" displayName="USD_TRY_Historical_Data" ref="A1:F290" totalsRowShown="0">
  <autoFilter ref="A1:F290" xr:uid="{DE662318-85A2-4AB7-9FE8-C796983F0746}"/>
  <tableColumns count="6">
    <tableColumn id="1" xr3:uid="{45A15E4B-2CA5-49CC-8C13-31F46F55F74E}" name="Date" dataDxfId="10"/>
    <tableColumn id="8" xr3:uid="{CF4F171F-A7FD-432E-AE49-E52454A06CCB}" name="Kapanış" dataDxfId="9"/>
    <tableColumn id="9" xr3:uid="{F676E921-054B-41E8-92E3-0B154BDEC878}" name="Açılış" dataDxfId="8"/>
    <tableColumn id="10" xr3:uid="{1DD9EB8E-0C2F-4C5F-9BB4-A24C8E572460}" name="En Yüksek" dataDxfId="7"/>
    <tableColumn id="11" xr3:uid="{2F1CE54D-0D9D-4DF5-B75B-7D1C0DDEC462}" name="En Düşük" dataDxfId="6"/>
    <tableColumn id="13" xr3:uid="{1E526E92-5CE5-44F4-8D4B-85C58C969946}" name="Column1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D5A3FD-851D-47E7-B288-FC2478D038AE}" name="Bitcoin_Historical_Data" displayName="Bitcoin_Historical_Data" ref="A1:E403" totalsRowShown="0">
  <autoFilter ref="A1:E403" xr:uid="{CDD5A3FD-851D-47E7-B288-FC2478D038AE}"/>
  <tableColumns count="5">
    <tableColumn id="1" xr3:uid="{4B67F338-30BE-4BA9-869D-D5327441A9F9}" name="Date" dataDxfId="4"/>
    <tableColumn id="2" xr3:uid="{501F9EC9-DFEB-4261-BCA6-62F9FC1F8607}" name="Price" dataDxfId="3"/>
    <tableColumn id="3" xr3:uid="{9B90DE6B-6C51-4BB7-AEA8-D1AE9D43E706}" name="Open" dataDxfId="2"/>
    <tableColumn id="4" xr3:uid="{91EC24C0-CCC1-42D9-BA3E-0ECCDCE320F0}" name="High" dataDxfId="1"/>
    <tableColumn id="5" xr3:uid="{AEC43981-AF04-4833-AF81-CEDF0E65BE9A}" name="Low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BC94C-5F31-4E15-B92F-DBDCE62D9032}">
  <dimension ref="A1:I367"/>
  <sheetViews>
    <sheetView tabSelected="1" workbookViewId="0">
      <selection activeCell="I2" sqref="I2"/>
    </sheetView>
  </sheetViews>
  <sheetFormatPr defaultRowHeight="15" x14ac:dyDescent="0.25"/>
  <cols>
    <col min="1" max="1" width="10.140625" bestFit="1" customWidth="1"/>
    <col min="2" max="2" width="26.28515625" bestFit="1" customWidth="1"/>
    <col min="4" max="4" width="26.7109375" bestFit="1" customWidth="1"/>
    <col min="5" max="5" width="13.7109375" bestFit="1" customWidth="1"/>
    <col min="6" max="6" width="17.42578125" bestFit="1" customWidth="1"/>
    <col min="8" max="8" width="17.28515625" bestFit="1" customWidth="1"/>
    <col min="9" max="9" width="12.7109375" bestFit="1" customWidth="1"/>
  </cols>
  <sheetData>
    <row r="1" spans="1:9" x14ac:dyDescent="0.25">
      <c r="A1" s="8" t="s">
        <v>10</v>
      </c>
      <c r="B1" s="8" t="s">
        <v>13</v>
      </c>
      <c r="C1" s="8" t="s">
        <v>12</v>
      </c>
      <c r="D1" s="8" t="s">
        <v>14</v>
      </c>
      <c r="E1" s="8" t="s">
        <v>11</v>
      </c>
      <c r="F1" s="8" t="s">
        <v>17</v>
      </c>
      <c r="H1" s="8" t="s">
        <v>20</v>
      </c>
      <c r="I1" s="3">
        <f>SUM(B2:B367)</f>
        <v>24679</v>
      </c>
    </row>
    <row r="2" spans="1:9" x14ac:dyDescent="0.25">
      <c r="A2" s="1">
        <v>45292</v>
      </c>
      <c r="B2" s="3">
        <f>_xlfn.XLOOKUP(A2,Sigara!$A$1:$A$4,Sigara!$B$1:$B$4,,-1)*gunlukpaket</f>
        <v>57</v>
      </c>
      <c r="C2">
        <f>(_xlfn.XLOOKUP(A2,USD_TRY_Historical_Data[Date],USD_TRY_Historical_Data[En Yüksek],,-1)+_xlfn.XLOOKUP(A2,USD_TRY_Historical_Data[Date],USD_TRY_Historical_Data[En Düşük],,-1))/2</f>
        <v>29.553850000000001</v>
      </c>
      <c r="D2" s="4">
        <f>B2/C2</f>
        <v>1.9286827266159907</v>
      </c>
      <c r="E2" s="5">
        <f>D2/((_xlfn.XLOOKUP(A2,Bitcoin_Historical_Data[Date],Bitcoin_Historical_Data[High])+_xlfn.XLOOKUP(A2,Bitcoin_Historical_Data[Date],Bitcoin_Historical_Data[Low]))/2)</f>
        <v>4.4653857767518426E-5</v>
      </c>
      <c r="F2" s="7">
        <f>E2*btcguncel*usdtryguncel</f>
        <v>155.49812890382938</v>
      </c>
      <c r="H2" s="8" t="s">
        <v>19</v>
      </c>
      <c r="I2" s="3">
        <f>SUM(F2:F367)</f>
        <v>41157.303659556441</v>
      </c>
    </row>
    <row r="3" spans="1:9" x14ac:dyDescent="0.25">
      <c r="A3" s="1">
        <v>45293</v>
      </c>
      <c r="B3" s="3">
        <f>_xlfn.XLOOKUP(A3,Sigara!$A$1:$A$4,Sigara!$B$1:$B$4,,-1)*gunlukpaket</f>
        <v>57</v>
      </c>
      <c r="C3">
        <f>(_xlfn.XLOOKUP(A3,USD_TRY_Historical_Data[Date],USD_TRY_Historical_Data[En Yüksek],,-1)+_xlfn.XLOOKUP(A3,USD_TRY_Historical_Data[Date],USD_TRY_Historical_Data[En Düşük],,-1))/2</f>
        <v>29.669750000000001</v>
      </c>
      <c r="D3" s="4">
        <f t="shared" ref="D3:D66" si="0">B3/C3</f>
        <v>1.9211486446633355</v>
      </c>
      <c r="E3" s="5">
        <f>D3/((_xlfn.XLOOKUP(A3,Bitcoin_Historical_Data[Date],Bitcoin_Historical_Data[High])+_xlfn.XLOOKUP(A3,Bitcoin_Historical_Data[Date],Bitcoin_Historical_Data[Low]))/2)</f>
        <v>4.2667824035236222E-5</v>
      </c>
      <c r="F3" s="7">
        <f>E3*btcguncel*usdtryguncel</f>
        <v>148.58216363790311</v>
      </c>
      <c r="H3" s="8"/>
      <c r="I3" s="3"/>
    </row>
    <row r="4" spans="1:9" x14ac:dyDescent="0.25">
      <c r="A4" s="1">
        <v>45294</v>
      </c>
      <c r="B4" s="3">
        <f>_xlfn.XLOOKUP(A4,Sigara!$A$1:$A$4,Sigara!$B$1:$B$4,,-1)*gunlukpaket</f>
        <v>57</v>
      </c>
      <c r="C4">
        <f>(_xlfn.XLOOKUP(A4,USD_TRY_Historical_Data[Date],USD_TRY_Historical_Data[En Yüksek],,-1)+_xlfn.XLOOKUP(A4,USD_TRY_Historical_Data[Date],USD_TRY_Historical_Data[En Düşük],,-1))/2</f>
        <v>29.804299999999998</v>
      </c>
      <c r="D4" s="4">
        <f t="shared" si="0"/>
        <v>1.9124757165912303</v>
      </c>
      <c r="E4" s="5">
        <f>D4/((_xlfn.XLOOKUP(A4,Bitcoin_Historical_Data[Date],Bitcoin_Historical_Data[High])+_xlfn.XLOOKUP(A4,Bitcoin_Historical_Data[Date],Bitcoin_Historical_Data[Low]))/2)</f>
        <v>4.4280008719307031E-5</v>
      </c>
      <c r="F4" s="7">
        <f>E4*btcguncel*usdtryguncel</f>
        <v>154.19627436324285</v>
      </c>
    </row>
    <row r="5" spans="1:9" x14ac:dyDescent="0.25">
      <c r="A5" s="1">
        <v>45295</v>
      </c>
      <c r="B5" s="3">
        <f>_xlfn.XLOOKUP(A5,Sigara!$A$1:$A$4,Sigara!$B$1:$B$4,,-1)*gunlukpaket</f>
        <v>57</v>
      </c>
      <c r="C5">
        <f>(_xlfn.XLOOKUP(A5,USD_TRY_Historical_Data[Date],USD_TRY_Historical_Data[En Yüksek],,-1)+_xlfn.XLOOKUP(A5,USD_TRY_Historical_Data[Date],USD_TRY_Historical_Data[En Düşük],,-1))/2</f>
        <v>29.781599999999997</v>
      </c>
      <c r="D5" s="4">
        <f t="shared" si="0"/>
        <v>1.9139334354097834</v>
      </c>
      <c r="E5" s="5">
        <f>D5/((_xlfn.XLOOKUP(A5,Bitcoin_Historical_Data[Date],Bitcoin_Historical_Data[High])+_xlfn.XLOOKUP(A5,Bitcoin_Historical_Data[Date],Bitcoin_Historical_Data[Low]))/2)</f>
        <v>4.3808481960641574E-5</v>
      </c>
      <c r="F5" s="7">
        <f>E5*btcguncel*usdtryguncel</f>
        <v>152.55427673154216</v>
      </c>
    </row>
    <row r="6" spans="1:9" x14ac:dyDescent="0.25">
      <c r="A6" s="1">
        <v>45296</v>
      </c>
      <c r="B6" s="3">
        <f>_xlfn.XLOOKUP(A6,Sigara!$A$1:$A$4,Sigara!$B$1:$B$4,,-1)*gunlukpaket</f>
        <v>57</v>
      </c>
      <c r="C6">
        <f>(_xlfn.XLOOKUP(A6,USD_TRY_Historical_Data[Date],USD_TRY_Historical_Data[En Yüksek],,-1)+_xlfn.XLOOKUP(A6,USD_TRY_Historical_Data[Date],USD_TRY_Historical_Data[En Düşük],,-1))/2</f>
        <v>29.812550000000002</v>
      </c>
      <c r="D6" s="4">
        <f t="shared" si="0"/>
        <v>1.9119464789157585</v>
      </c>
      <c r="E6" s="5">
        <f>D6/((_xlfn.XLOOKUP(A6,Bitcoin_Historical_Data[Date],Bitcoin_Historical_Data[High])+_xlfn.XLOOKUP(A6,Bitcoin_Historical_Data[Date],Bitcoin_Historical_Data[Low]))/2)</f>
        <v>4.3982569323732004E-5</v>
      </c>
      <c r="F6" s="7">
        <f>E6*btcguncel*usdtryguncel</f>
        <v>153.16050115603196</v>
      </c>
    </row>
    <row r="7" spans="1:9" x14ac:dyDescent="0.25">
      <c r="A7" s="1">
        <v>45297</v>
      </c>
      <c r="B7" s="3">
        <f>_xlfn.XLOOKUP(A7,Sigara!$A$1:$A$4,Sigara!$B$1:$B$4,,-1)*gunlukpaket</f>
        <v>57</v>
      </c>
      <c r="C7">
        <f>(_xlfn.XLOOKUP(A7,USD_TRY_Historical_Data[Date],USD_TRY_Historical_Data[En Yüksek],,-1)+_xlfn.XLOOKUP(A7,USD_TRY_Historical_Data[Date],USD_TRY_Historical_Data[En Düşük],,-1))/2</f>
        <v>29.812550000000002</v>
      </c>
      <c r="D7" s="4">
        <f t="shared" si="0"/>
        <v>1.9119464789157585</v>
      </c>
      <c r="E7" s="5">
        <f>D7/((_xlfn.XLOOKUP(A7,Bitcoin_Historical_Data[Date],Bitcoin_Historical_Data[High])+_xlfn.XLOOKUP(A7,Bitcoin_Historical_Data[Date],Bitcoin_Historical_Data[Low]))/2)</f>
        <v>4.363819633437468E-5</v>
      </c>
      <c r="F7" s="7">
        <f>E7*btcguncel*usdtryguncel</f>
        <v>151.96129109519293</v>
      </c>
    </row>
    <row r="8" spans="1:9" x14ac:dyDescent="0.25">
      <c r="A8" s="1">
        <v>45298</v>
      </c>
      <c r="B8" s="3">
        <f>_xlfn.XLOOKUP(A8,Sigara!$A$1:$A$4,Sigara!$B$1:$B$4,,-1)*gunlukpaket</f>
        <v>57</v>
      </c>
      <c r="C8">
        <f>(_xlfn.XLOOKUP(A8,USD_TRY_Historical_Data[Date],USD_TRY_Historical_Data[En Yüksek],,-1)+_xlfn.XLOOKUP(A8,USD_TRY_Historical_Data[Date],USD_TRY_Historical_Data[En Düşük],,-1))/2</f>
        <v>29.812550000000002</v>
      </c>
      <c r="D8" s="4">
        <f t="shared" si="0"/>
        <v>1.9119464789157585</v>
      </c>
      <c r="E8" s="5">
        <f>D8/((_xlfn.XLOOKUP(A8,Bitcoin_Historical_Data[Date],Bitcoin_Historical_Data[High])+_xlfn.XLOOKUP(A8,Bitcoin_Historical_Data[Date],Bitcoin_Historical_Data[Low]))/2)</f>
        <v>4.3399523520629729E-5</v>
      </c>
      <c r="F8" s="7">
        <f>E8*btcguncel*usdtryguncel</f>
        <v>151.13016075588888</v>
      </c>
    </row>
    <row r="9" spans="1:9" x14ac:dyDescent="0.25">
      <c r="A9" s="1">
        <v>45299</v>
      </c>
      <c r="B9" s="3">
        <f>_xlfn.XLOOKUP(A9,Sigara!$A$1:$A$4,Sigara!$B$1:$B$4,,-1)*gunlukpaket</f>
        <v>57</v>
      </c>
      <c r="C9">
        <f>(_xlfn.XLOOKUP(A9,USD_TRY_Historical_Data[Date],USD_TRY_Historical_Data[En Yüksek],,-1)+_xlfn.XLOOKUP(A9,USD_TRY_Historical_Data[Date],USD_TRY_Historical_Data[En Düşük],,-1))/2</f>
        <v>29.846550000000001</v>
      </c>
      <c r="D9" s="4">
        <f t="shared" si="0"/>
        <v>1.9097684657020659</v>
      </c>
      <c r="E9" s="5">
        <f>D9/((_xlfn.XLOOKUP(A9,Bitcoin_Historical_Data[Date],Bitcoin_Historical_Data[High])+_xlfn.XLOOKUP(A9,Bitcoin_Historical_Data[Date],Bitcoin_Historical_Data[Low]))/2)</f>
        <v>4.2229232267975108E-5</v>
      </c>
      <c r="F9" s="7">
        <f>E9*btcguncel*usdtryguncel</f>
        <v>147.0548555267697</v>
      </c>
    </row>
    <row r="10" spans="1:9" x14ac:dyDescent="0.25">
      <c r="A10" s="1">
        <v>45300</v>
      </c>
      <c r="B10" s="3">
        <f>_xlfn.XLOOKUP(A10,Sigara!$A$1:$A$4,Sigara!$B$1:$B$4,,-1)*gunlukpaket</f>
        <v>57</v>
      </c>
      <c r="C10">
        <f>(_xlfn.XLOOKUP(A10,USD_TRY_Historical_Data[Date],USD_TRY_Historical_Data[En Yüksek],,-1)+_xlfn.XLOOKUP(A10,USD_TRY_Historical_Data[Date],USD_TRY_Historical_Data[En Düşük],,-1))/2</f>
        <v>29.916</v>
      </c>
      <c r="D10" s="4">
        <f t="shared" si="0"/>
        <v>1.9053349378259126</v>
      </c>
      <c r="E10" s="5">
        <f>D10/((_xlfn.XLOOKUP(A10,Bitcoin_Historical_Data[Date],Bitcoin_Historical_Data[High])+_xlfn.XLOOKUP(A10,Bitcoin_Historical_Data[Date],Bitcoin_Historical_Data[Low]))/2)</f>
        <v>4.0880874929214766E-5</v>
      </c>
      <c r="F10" s="7">
        <f>E10*btcguncel*usdtryguncel</f>
        <v>142.35947076600456</v>
      </c>
    </row>
    <row r="11" spans="1:9" x14ac:dyDescent="0.25">
      <c r="A11" s="1">
        <v>45301</v>
      </c>
      <c r="B11" s="3">
        <f>_xlfn.XLOOKUP(A11,Sigara!$A$1:$A$4,Sigara!$B$1:$B$4,,-1)*gunlukpaket</f>
        <v>57</v>
      </c>
      <c r="C11">
        <f>(_xlfn.XLOOKUP(A11,USD_TRY_Historical_Data[Date],USD_TRY_Historical_Data[En Yüksek],,-1)+_xlfn.XLOOKUP(A11,USD_TRY_Historical_Data[Date],USD_TRY_Historical_Data[En Düşük],,-1))/2</f>
        <v>29.935499999999998</v>
      </c>
      <c r="D11" s="4">
        <f t="shared" si="0"/>
        <v>1.9040938016735984</v>
      </c>
      <c r="E11" s="5">
        <f>D11/((_xlfn.XLOOKUP(A11,Bitcoin_Historical_Data[Date],Bitcoin_Historical_Data[High])+_xlfn.XLOOKUP(A11,Bitcoin_Historical_Data[Date],Bitcoin_Historical_Data[Low]))/2)</f>
        <v>4.1367309088597469E-5</v>
      </c>
      <c r="F11" s="7">
        <f>E11*btcguncel*usdtryguncel</f>
        <v>144.05338043922296</v>
      </c>
    </row>
    <row r="12" spans="1:9" x14ac:dyDescent="0.25">
      <c r="A12" s="1">
        <v>45302</v>
      </c>
      <c r="B12" s="3">
        <f>_xlfn.XLOOKUP(A12,Sigara!$A$1:$A$4,Sigara!$B$1:$B$4,,-1)*gunlukpaket</f>
        <v>57</v>
      </c>
      <c r="C12">
        <f>(_xlfn.XLOOKUP(A12,USD_TRY_Historical_Data[Date],USD_TRY_Historical_Data[En Yüksek],,-1)+_xlfn.XLOOKUP(A12,USD_TRY_Historical_Data[Date],USD_TRY_Historical_Data[En Düşük],,-1))/2</f>
        <v>29.900500000000001</v>
      </c>
      <c r="D12" s="4">
        <f t="shared" si="0"/>
        <v>1.9063226367452049</v>
      </c>
      <c r="E12" s="5">
        <f>D12/((_xlfn.XLOOKUP(A12,Bitcoin_Historical_Data[Date],Bitcoin_Historical_Data[High])+_xlfn.XLOOKUP(A12,Bitcoin_Historical_Data[Date],Bitcoin_Historical_Data[Low]))/2)</f>
        <v>4.0313244693291703E-5</v>
      </c>
      <c r="F12" s="7">
        <f>E12*btcguncel*usdtryguncel</f>
        <v>140.38281199544969</v>
      </c>
    </row>
    <row r="13" spans="1:9" x14ac:dyDescent="0.25">
      <c r="A13" s="1">
        <v>45303</v>
      </c>
      <c r="B13" s="3">
        <f>_xlfn.XLOOKUP(A13,Sigara!$A$1:$A$4,Sigara!$B$1:$B$4,,-1)*gunlukpaket</f>
        <v>57</v>
      </c>
      <c r="C13">
        <f>(_xlfn.XLOOKUP(A13,USD_TRY_Historical_Data[Date],USD_TRY_Historical_Data[En Yüksek],,-1)+_xlfn.XLOOKUP(A13,USD_TRY_Historical_Data[Date],USD_TRY_Historical_Data[En Düşük],,-1))/2</f>
        <v>30.228200000000001</v>
      </c>
      <c r="D13" s="4">
        <f t="shared" si="0"/>
        <v>1.8856564400129681</v>
      </c>
      <c r="E13" s="5">
        <f>D13/((_xlfn.XLOOKUP(A13,Bitcoin_Historical_Data[Date],Bitcoin_Historical_Data[High])+_xlfn.XLOOKUP(A13,Bitcoin_Historical_Data[Date],Bitcoin_Historical_Data[Low]))/2)</f>
        <v>4.2680691843197245E-5</v>
      </c>
      <c r="F13" s="7">
        <f>E13*btcguncel*usdtryguncel</f>
        <v>148.62697320556575</v>
      </c>
    </row>
    <row r="14" spans="1:9" x14ac:dyDescent="0.25">
      <c r="A14" s="1">
        <v>45304</v>
      </c>
      <c r="B14" s="3">
        <f>_xlfn.XLOOKUP(A14,Sigara!$A$1:$A$4,Sigara!$B$1:$B$4,,-1)*gunlukpaket</f>
        <v>57</v>
      </c>
      <c r="C14">
        <f>(_xlfn.XLOOKUP(A14,USD_TRY_Historical_Data[Date],USD_TRY_Historical_Data[En Yüksek],,-1)+_xlfn.XLOOKUP(A14,USD_TRY_Historical_Data[Date],USD_TRY_Historical_Data[En Düşük],,-1))/2</f>
        <v>30.228200000000001</v>
      </c>
      <c r="D14" s="4">
        <f t="shared" si="0"/>
        <v>1.8856564400129681</v>
      </c>
      <c r="E14" s="5">
        <f>D14/((_xlfn.XLOOKUP(A14,Bitcoin_Historical_Data[Date],Bitcoin_Historical_Data[High])+_xlfn.XLOOKUP(A14,Bitcoin_Historical_Data[Date],Bitcoin_Historical_Data[Low]))/2)</f>
        <v>4.4010144249642457E-5</v>
      </c>
      <c r="F14" s="7">
        <f>E14*btcguncel*usdtryguncel</f>
        <v>153.25652532052993</v>
      </c>
    </row>
    <row r="15" spans="1:9" x14ac:dyDescent="0.25">
      <c r="A15" s="1">
        <v>45305</v>
      </c>
      <c r="B15" s="3">
        <f>_xlfn.XLOOKUP(A15,Sigara!$A$1:$A$4,Sigara!$B$1:$B$4,,-1)*gunlukpaket</f>
        <v>57</v>
      </c>
      <c r="C15">
        <f>(_xlfn.XLOOKUP(A15,USD_TRY_Historical_Data[Date],USD_TRY_Historical_Data[En Yüksek],,-1)+_xlfn.XLOOKUP(A15,USD_TRY_Historical_Data[Date],USD_TRY_Historical_Data[En Düşük],,-1))/2</f>
        <v>30.228200000000001</v>
      </c>
      <c r="D15" s="4">
        <f t="shared" si="0"/>
        <v>1.8856564400129681</v>
      </c>
      <c r="E15" s="5">
        <f>D15/((_xlfn.XLOOKUP(A15,Bitcoin_Historical_Data[Date],Bitcoin_Historical_Data[High])+_xlfn.XLOOKUP(A15,Bitcoin_Historical_Data[Date],Bitcoin_Historical_Data[Low]))/2)</f>
        <v>4.4468309731584336E-5</v>
      </c>
      <c r="F15" s="7">
        <f>E15*btcguncel*usdtryguncel</f>
        <v>154.85199497829612</v>
      </c>
    </row>
    <row r="16" spans="1:9" x14ac:dyDescent="0.25">
      <c r="A16" s="1">
        <v>45306</v>
      </c>
      <c r="B16" s="3">
        <f>_xlfn.XLOOKUP(A16,Sigara!$A$1:$A$4,Sigara!$B$1:$B$4,,-1)*gunlukpaket</f>
        <v>57</v>
      </c>
      <c r="C16">
        <f>(_xlfn.XLOOKUP(A16,USD_TRY_Historical_Data[Date],USD_TRY_Historical_Data[En Yüksek],,-1)+_xlfn.XLOOKUP(A16,USD_TRY_Historical_Data[Date],USD_TRY_Historical_Data[En Düşük],,-1))/2</f>
        <v>30.025849999999998</v>
      </c>
      <c r="D16" s="4">
        <f t="shared" si="0"/>
        <v>1.8983642428107781</v>
      </c>
      <c r="E16" s="5">
        <f>D16/((_xlfn.XLOOKUP(A16,Bitcoin_Historical_Data[Date],Bitcoin_Historical_Data[High])+_xlfn.XLOOKUP(A16,Bitcoin_Historical_Data[Date],Bitcoin_Historical_Data[Low]))/2)</f>
        <v>4.4631636131776256E-5</v>
      </c>
      <c r="F16" s="7">
        <f>E16*btcguncel*usdtryguncel</f>
        <v>155.42074650168445</v>
      </c>
    </row>
    <row r="17" spans="1:6" x14ac:dyDescent="0.25">
      <c r="A17" s="1">
        <v>45307</v>
      </c>
      <c r="B17" s="3">
        <f>_xlfn.XLOOKUP(A17,Sigara!$A$1:$A$4,Sigara!$B$1:$B$4,,-1)*gunlukpaket</f>
        <v>57</v>
      </c>
      <c r="C17">
        <f>(_xlfn.XLOOKUP(A17,USD_TRY_Historical_Data[Date],USD_TRY_Historical_Data[En Yüksek],,-1)+_xlfn.XLOOKUP(A17,USD_TRY_Historical_Data[Date],USD_TRY_Historical_Data[En Düşük],,-1))/2</f>
        <v>30.076699999999999</v>
      </c>
      <c r="D17" s="4">
        <f t="shared" si="0"/>
        <v>1.895154721096397</v>
      </c>
      <c r="E17" s="5">
        <f>D17/((_xlfn.XLOOKUP(A17,Bitcoin_Historical_Data[Date],Bitcoin_Historical_Data[High])+_xlfn.XLOOKUP(A17,Bitcoin_Historical_Data[Date],Bitcoin_Historical_Data[Low]))/2)</f>
        <v>4.4249953794594177E-5</v>
      </c>
      <c r="F17" s="7">
        <f>E17*btcguncel*usdtryguncel</f>
        <v>154.0916140989153</v>
      </c>
    </row>
    <row r="18" spans="1:6" x14ac:dyDescent="0.25">
      <c r="A18" s="1">
        <v>45308</v>
      </c>
      <c r="B18" s="3">
        <f>_xlfn.XLOOKUP(A18,Sigara!$A$1:$A$4,Sigara!$B$1:$B$4,,-1)*gunlukpaket</f>
        <v>57</v>
      </c>
      <c r="C18">
        <f>(_xlfn.XLOOKUP(A18,USD_TRY_Historical_Data[Date],USD_TRY_Historical_Data[En Yüksek],,-1)+_xlfn.XLOOKUP(A18,USD_TRY_Historical_Data[Date],USD_TRY_Historical_Data[En Düşük],,-1))/2</f>
        <v>30.107749999999999</v>
      </c>
      <c r="D18" s="4">
        <f t="shared" si="0"/>
        <v>1.8932002557481047</v>
      </c>
      <c r="E18" s="5">
        <f>D18/((_xlfn.XLOOKUP(A18,Bitcoin_Historical_Data[Date],Bitcoin_Historical_Data[High])+_xlfn.XLOOKUP(A18,Bitcoin_Historical_Data[Date],Bitcoin_Historical_Data[Low]))/2)</f>
        <v>4.4335114022584501E-5</v>
      </c>
      <c r="F18" s="7">
        <f>E18*btcguncel*usdtryguncel</f>
        <v>154.388167560846</v>
      </c>
    </row>
    <row r="19" spans="1:6" x14ac:dyDescent="0.25">
      <c r="A19" s="1">
        <v>45309</v>
      </c>
      <c r="B19" s="3">
        <f>_xlfn.XLOOKUP(A19,Sigara!$A$1:$A$4,Sigara!$B$1:$B$4,,-1)*gunlukpaket</f>
        <v>57</v>
      </c>
      <c r="C19">
        <f>(_xlfn.XLOOKUP(A19,USD_TRY_Historical_Data[Date],USD_TRY_Historical_Data[En Yüksek],,-1)+_xlfn.XLOOKUP(A19,USD_TRY_Historical_Data[Date],USD_TRY_Historical_Data[En Düşük],,-1))/2</f>
        <v>30.14725</v>
      </c>
      <c r="D19" s="4">
        <f t="shared" si="0"/>
        <v>1.8907197173871582</v>
      </c>
      <c r="E19" s="5">
        <f>D19/((_xlfn.XLOOKUP(A19,Bitcoin_Historical_Data[Date],Bitcoin_Historical_Data[High])+_xlfn.XLOOKUP(A19,Bitcoin_Historical_Data[Date],Bitcoin_Historical_Data[Low]))/2)</f>
        <v>4.5237615650256321E-5</v>
      </c>
      <c r="F19" s="7">
        <f>E19*btcguncel*usdtryguncel</f>
        <v>157.53094897888758</v>
      </c>
    </row>
    <row r="20" spans="1:6" x14ac:dyDescent="0.25">
      <c r="A20" s="1">
        <v>45310</v>
      </c>
      <c r="B20" s="3">
        <f>_xlfn.XLOOKUP(A20,Sigara!$A$1:$A$4,Sigara!$B$1:$B$4,,-1)*gunlukpaket</f>
        <v>57</v>
      </c>
      <c r="C20">
        <f>(_xlfn.XLOOKUP(A20,USD_TRY_Historical_Data[Date],USD_TRY_Historical_Data[En Yüksek],,-1)+_xlfn.XLOOKUP(A20,USD_TRY_Historical_Data[Date],USD_TRY_Historical_Data[En Düşük],,-1))/2</f>
        <v>30.185049999999997</v>
      </c>
      <c r="D20" s="4">
        <f t="shared" si="0"/>
        <v>1.8883520153188418</v>
      </c>
      <c r="E20" s="5">
        <f>D20/((_xlfn.XLOOKUP(A20,Bitcoin_Historical_Data[Date],Bitcoin_Historical_Data[High])+_xlfn.XLOOKUP(A20,Bitcoin_Historical_Data[Date],Bitcoin_Historical_Data[Low]))/2)</f>
        <v>4.5794883359254074E-5</v>
      </c>
      <c r="F20" s="7">
        <f>E20*btcguncel*usdtryguncel</f>
        <v>159.47152232193045</v>
      </c>
    </row>
    <row r="21" spans="1:6" x14ac:dyDescent="0.25">
      <c r="A21" s="1">
        <v>45311</v>
      </c>
      <c r="B21" s="3">
        <f>_xlfn.XLOOKUP(A21,Sigara!$A$1:$A$4,Sigara!$B$1:$B$4,,-1)*gunlukpaket</f>
        <v>57</v>
      </c>
      <c r="C21">
        <f>(_xlfn.XLOOKUP(A21,USD_TRY_Historical_Data[Date],USD_TRY_Historical_Data[En Yüksek],,-1)+_xlfn.XLOOKUP(A21,USD_TRY_Historical_Data[Date],USD_TRY_Historical_Data[En Düşük],,-1))/2</f>
        <v>30.185049999999997</v>
      </c>
      <c r="D21" s="4">
        <f t="shared" si="0"/>
        <v>1.8883520153188418</v>
      </c>
      <c r="E21" s="5">
        <f>D21/((_xlfn.XLOOKUP(A21,Bitcoin_Historical_Data[Date],Bitcoin_Historical_Data[High])+_xlfn.XLOOKUP(A21,Bitcoin_Historical_Data[Date],Bitcoin_Historical_Data[Low]))/2)</f>
        <v>4.5334502063291823E-5</v>
      </c>
      <c r="F21" s="7">
        <f>E21*btcguncel*usdtryguncel</f>
        <v>157.86833653500111</v>
      </c>
    </row>
    <row r="22" spans="1:6" x14ac:dyDescent="0.25">
      <c r="A22" s="1">
        <v>45312</v>
      </c>
      <c r="B22" s="3">
        <f>_xlfn.XLOOKUP(A22,Sigara!$A$1:$A$4,Sigara!$B$1:$B$4,,-1)*gunlukpaket</f>
        <v>57</v>
      </c>
      <c r="C22">
        <f>(_xlfn.XLOOKUP(A22,USD_TRY_Historical_Data[Date],USD_TRY_Historical_Data[En Yüksek],,-1)+_xlfn.XLOOKUP(A22,USD_TRY_Historical_Data[Date],USD_TRY_Historical_Data[En Düşük],,-1))/2</f>
        <v>30.185049999999997</v>
      </c>
      <c r="D22" s="4">
        <f t="shared" si="0"/>
        <v>1.8883520153188418</v>
      </c>
      <c r="E22" s="5">
        <f>D22/((_xlfn.XLOOKUP(A22,Bitcoin_Historical_Data[Date],Bitcoin_Historical_Data[High])+_xlfn.XLOOKUP(A22,Bitcoin_Historical_Data[Date],Bitcoin_Historical_Data[Low]))/2)</f>
        <v>4.5293725069860985E-5</v>
      </c>
      <c r="F22" s="7">
        <f>E22*btcguncel*usdtryguncel</f>
        <v>157.72633881077689</v>
      </c>
    </row>
    <row r="23" spans="1:6" x14ac:dyDescent="0.25">
      <c r="A23" s="1">
        <v>45313</v>
      </c>
      <c r="B23" s="3">
        <f>_xlfn.XLOOKUP(A23,Sigara!$A$1:$A$4,Sigara!$B$1:$B$4,,-1)*gunlukpaket</f>
        <v>57</v>
      </c>
      <c r="C23">
        <f>(_xlfn.XLOOKUP(A23,USD_TRY_Historical_Data[Date],USD_TRY_Historical_Data[En Yüksek],,-1)+_xlfn.XLOOKUP(A23,USD_TRY_Historical_Data[Date],USD_TRY_Historical_Data[En Düşük],,-1))/2</f>
        <v>30.213049999999999</v>
      </c>
      <c r="D23" s="4">
        <f t="shared" si="0"/>
        <v>1.8866019815940462</v>
      </c>
      <c r="E23" s="5">
        <f>D23/((_xlfn.XLOOKUP(A23,Bitcoin_Historical_Data[Date],Bitcoin_Historical_Data[High])+_xlfn.XLOOKUP(A23,Bitcoin_Historical_Data[Date],Bitcoin_Historical_Data[Low]))/2)</f>
        <v>4.6494769321618372E-5</v>
      </c>
      <c r="F23" s="7">
        <f>E23*btcguncel*usdtryguncel</f>
        <v>161.90873520867163</v>
      </c>
    </row>
    <row r="24" spans="1:6" x14ac:dyDescent="0.25">
      <c r="A24" s="1">
        <v>45314</v>
      </c>
      <c r="B24" s="3">
        <f>_xlfn.XLOOKUP(A24,Sigara!$A$1:$A$4,Sigara!$B$1:$B$4,,-1)*gunlukpaket</f>
        <v>57</v>
      </c>
      <c r="C24">
        <f>(_xlfn.XLOOKUP(A24,USD_TRY_Historical_Data[Date],USD_TRY_Historical_Data[En Yüksek],,-1)+_xlfn.XLOOKUP(A24,USD_TRY_Historical_Data[Date],USD_TRY_Historical_Data[En Düşük],,-1))/2</f>
        <v>30.179099999999998</v>
      </c>
      <c r="D24" s="4">
        <f t="shared" si="0"/>
        <v>1.8887243158344684</v>
      </c>
      <c r="E24" s="5">
        <f>D24/((_xlfn.XLOOKUP(A24,Bitcoin_Historical_Data[Date],Bitcoin_Historical_Data[High])+_xlfn.XLOOKUP(A24,Bitcoin_Historical_Data[Date],Bitcoin_Historical_Data[Low]))/2)</f>
        <v>4.7994234663158305E-5</v>
      </c>
      <c r="F24" s="7">
        <f>E24*btcguncel*usdtryguncel</f>
        <v>167.13032336751616</v>
      </c>
    </row>
    <row r="25" spans="1:6" x14ac:dyDescent="0.25">
      <c r="A25" s="1">
        <v>45315</v>
      </c>
      <c r="B25" s="3">
        <f>_xlfn.XLOOKUP(A25,Sigara!$A$1:$A$4,Sigara!$B$1:$B$4,,-1)*gunlukpaket</f>
        <v>57</v>
      </c>
      <c r="C25">
        <f>(_xlfn.XLOOKUP(A25,USD_TRY_Historical_Data[Date],USD_TRY_Historical_Data[En Yüksek],,-1)+_xlfn.XLOOKUP(A25,USD_TRY_Historical_Data[Date],USD_TRY_Historical_Data[En Düşük],,-1))/2</f>
        <v>30.207650000000001</v>
      </c>
      <c r="D25" s="4">
        <f t="shared" si="0"/>
        <v>1.8869392355909844</v>
      </c>
      <c r="E25" s="5">
        <f>D25/((_xlfn.XLOOKUP(A25,Bitcoin_Historical_Data[Date],Bitcoin_Historical_Data[High])+_xlfn.XLOOKUP(A25,Bitcoin_Historical_Data[Date],Bitcoin_Historical_Data[Low]))/2)</f>
        <v>4.7146842923522823E-5</v>
      </c>
      <c r="F25" s="7">
        <f>E25*btcguncel*usdtryguncel</f>
        <v>164.17945111258354</v>
      </c>
    </row>
    <row r="26" spans="1:6" x14ac:dyDescent="0.25">
      <c r="A26" s="1">
        <v>45316</v>
      </c>
      <c r="B26" s="3">
        <f>_xlfn.XLOOKUP(A26,Sigara!$A$1:$A$4,Sigara!$B$1:$B$4,,-1)*gunlukpaket</f>
        <v>57</v>
      </c>
      <c r="C26">
        <f>(_xlfn.XLOOKUP(A26,USD_TRY_Historical_Data[Date],USD_TRY_Historical_Data[En Yüksek],,-1)+_xlfn.XLOOKUP(A26,USD_TRY_Historical_Data[Date],USD_TRY_Historical_Data[En Düşük],,-1))/2</f>
        <v>30.252850000000002</v>
      </c>
      <c r="D26" s="4">
        <f t="shared" si="0"/>
        <v>1.884120008528122</v>
      </c>
      <c r="E26" s="5">
        <f>D26/((_xlfn.XLOOKUP(A26,Bitcoin_Historical_Data[Date],Bitcoin_Historical_Data[High])+_xlfn.XLOOKUP(A26,Bitcoin_Historical_Data[Date],Bitcoin_Historical_Data[Low]))/2)</f>
        <v>4.7202065548272484E-5</v>
      </c>
      <c r="F26" s="7">
        <f>E26*btcguncel*usdtryguncel</f>
        <v>164.37175285874926</v>
      </c>
    </row>
    <row r="27" spans="1:6" x14ac:dyDescent="0.25">
      <c r="A27" s="1">
        <v>45317</v>
      </c>
      <c r="B27" s="3">
        <f>_xlfn.XLOOKUP(A27,Sigara!$A$1:$A$4,Sigara!$B$1:$B$4,,-1)*gunlukpaket</f>
        <v>57</v>
      </c>
      <c r="C27">
        <f>(_xlfn.XLOOKUP(A27,USD_TRY_Historical_Data[Date],USD_TRY_Historical_Data[En Yüksek],,-1)+_xlfn.XLOOKUP(A27,USD_TRY_Historical_Data[Date],USD_TRY_Historical_Data[En Düşük],,-1))/2</f>
        <v>30.288399999999999</v>
      </c>
      <c r="D27" s="4">
        <f t="shared" si="0"/>
        <v>1.8819085854650626</v>
      </c>
      <c r="E27" s="5">
        <f>D27/((_xlfn.XLOOKUP(A27,Bitcoin_Historical_Data[Date],Bitcoin_Historical_Data[High])+_xlfn.XLOOKUP(A27,Bitcoin_Historical_Data[Date],Bitcoin_Historical_Data[Low]))/2)</f>
        <v>4.5874474940035164E-5</v>
      </c>
      <c r="F27" s="7">
        <f>E27*btcguncel*usdtryguncel</f>
        <v>159.74868408368442</v>
      </c>
    </row>
    <row r="28" spans="1:6" x14ac:dyDescent="0.25">
      <c r="A28" s="1">
        <v>45318</v>
      </c>
      <c r="B28" s="3">
        <f>_xlfn.XLOOKUP(A28,Sigara!$A$1:$A$4,Sigara!$B$1:$B$4,,-1)*gunlukpaket</f>
        <v>57</v>
      </c>
      <c r="C28">
        <f>(_xlfn.XLOOKUP(A28,USD_TRY_Historical_Data[Date],USD_TRY_Historical_Data[En Yüksek],,-1)+_xlfn.XLOOKUP(A28,USD_TRY_Historical_Data[Date],USD_TRY_Historical_Data[En Düşük],,-1))/2</f>
        <v>30.288399999999999</v>
      </c>
      <c r="D28" s="4">
        <f t="shared" si="0"/>
        <v>1.8819085854650626</v>
      </c>
      <c r="E28" s="5">
        <f>D28/((_xlfn.XLOOKUP(A28,Bitcoin_Historical_Data[Date],Bitcoin_Historical_Data[High])+_xlfn.XLOOKUP(A28,Bitcoin_Historical_Data[Date],Bitcoin_Historical_Data[Low]))/2)</f>
        <v>4.501915166270507E-5</v>
      </c>
      <c r="F28" s="7">
        <f>E28*btcguncel*usdtryguncel</f>
        <v>156.77019183503785</v>
      </c>
    </row>
    <row r="29" spans="1:6" x14ac:dyDescent="0.25">
      <c r="A29" s="1">
        <v>45319</v>
      </c>
      <c r="B29" s="3">
        <f>_xlfn.XLOOKUP(A29,Sigara!$A$1:$A$4,Sigara!$B$1:$B$4,,-1)*gunlukpaket</f>
        <v>57</v>
      </c>
      <c r="C29">
        <f>(_xlfn.XLOOKUP(A29,USD_TRY_Historical_Data[Date],USD_TRY_Historical_Data[En Yüksek],,-1)+_xlfn.XLOOKUP(A29,USD_TRY_Historical_Data[Date],USD_TRY_Historical_Data[En Düşük],,-1))/2</f>
        <v>30.288399999999999</v>
      </c>
      <c r="D29" s="4">
        <f t="shared" si="0"/>
        <v>1.8819085854650626</v>
      </c>
      <c r="E29" s="5">
        <f>D29/((_xlfn.XLOOKUP(A29,Bitcoin_Historical_Data[Date],Bitcoin_Historical_Data[High])+_xlfn.XLOOKUP(A29,Bitcoin_Historical_Data[Date],Bitcoin_Historical_Data[Low]))/2)</f>
        <v>4.4560091811154118E-5</v>
      </c>
      <c r="F29" s="7">
        <f>E29*btcguncel*usdtryguncel</f>
        <v>155.17160771398198</v>
      </c>
    </row>
    <row r="30" spans="1:6" x14ac:dyDescent="0.25">
      <c r="A30" s="1">
        <v>45320</v>
      </c>
      <c r="B30" s="3">
        <f>_xlfn.XLOOKUP(A30,Sigara!$A$1:$A$4,Sigara!$B$1:$B$4,,-1)*gunlukpaket</f>
        <v>57</v>
      </c>
      <c r="C30">
        <f>(_xlfn.XLOOKUP(A30,USD_TRY_Historical_Data[Date],USD_TRY_Historical_Data[En Yüksek],,-1)+_xlfn.XLOOKUP(A30,USD_TRY_Historical_Data[Date],USD_TRY_Historical_Data[En Düşük],,-1))/2</f>
        <v>30.311350000000001</v>
      </c>
      <c r="D30" s="4">
        <f t="shared" si="0"/>
        <v>1.8804837131965417</v>
      </c>
      <c r="E30" s="5">
        <f>D30/((_xlfn.XLOOKUP(A30,Bitcoin_Historical_Data[Date],Bitcoin_Historical_Data[High])+_xlfn.XLOOKUP(A30,Bitcoin_Historical_Data[Date],Bitcoin_Historical_Data[Low]))/2)</f>
        <v>4.4178951870169419E-5</v>
      </c>
      <c r="F30" s="7">
        <f>E30*btcguncel*usdtryguncel</f>
        <v>153.84436409749097</v>
      </c>
    </row>
    <row r="31" spans="1:6" x14ac:dyDescent="0.25">
      <c r="A31" s="1">
        <v>45321</v>
      </c>
      <c r="B31" s="3">
        <f>_xlfn.XLOOKUP(A31,Sigara!$A$1:$A$4,Sigara!$B$1:$B$4,,-1)*gunlukpaket</f>
        <v>57</v>
      </c>
      <c r="C31">
        <f>(_xlfn.XLOOKUP(A31,USD_TRY_Historical_Data[Date],USD_TRY_Historical_Data[En Yüksek],,-1)+_xlfn.XLOOKUP(A31,USD_TRY_Historical_Data[Date],USD_TRY_Historical_Data[En Düşük],,-1))/2</f>
        <v>30.364650000000001</v>
      </c>
      <c r="D31" s="4">
        <f t="shared" si="0"/>
        <v>1.8771828425488191</v>
      </c>
      <c r="E31" s="5">
        <f>D31/((_xlfn.XLOOKUP(A31,Bitcoin_Historical_Data[Date],Bitcoin_Historical_Data[High])+_xlfn.XLOOKUP(A31,Bitcoin_Historical_Data[Date],Bitcoin_Historical_Data[Low]))/2)</f>
        <v>4.3392637205130302E-5</v>
      </c>
      <c r="F31" s="7">
        <f>E31*btcguncel*usdtryguncel</f>
        <v>151.10618053942525</v>
      </c>
    </row>
    <row r="32" spans="1:6" x14ac:dyDescent="0.25">
      <c r="A32" s="1">
        <v>45322</v>
      </c>
      <c r="B32" s="3">
        <f>_xlfn.XLOOKUP(A32,Sigara!$A$1:$A$4,Sigara!$B$1:$B$4,,-1)*gunlukpaket</f>
        <v>57</v>
      </c>
      <c r="C32">
        <f>(_xlfn.XLOOKUP(A32,USD_TRY_Historical_Data[Date],USD_TRY_Historical_Data[En Yüksek],,-1)+_xlfn.XLOOKUP(A32,USD_TRY_Historical_Data[Date],USD_TRY_Historical_Data[En Düşük],,-1))/2</f>
        <v>30.305250000000001</v>
      </c>
      <c r="D32" s="4">
        <f t="shared" si="0"/>
        <v>1.8808622268418838</v>
      </c>
      <c r="E32" s="5">
        <f>D32/((_xlfn.XLOOKUP(A32,Bitcoin_Historical_Data[Date],Bitcoin_Historical_Data[High])+_xlfn.XLOOKUP(A32,Bitcoin_Historical_Data[Date],Bitcoin_Historical_Data[Low]))/2)</f>
        <v>4.371297521801459E-5</v>
      </c>
      <c r="F32" s="7">
        <f>E32*btcguncel*usdtryguncel</f>
        <v>152.22169360169221</v>
      </c>
    </row>
    <row r="33" spans="1:6" x14ac:dyDescent="0.25">
      <c r="A33" s="1">
        <v>45323</v>
      </c>
      <c r="B33" s="3">
        <f>_xlfn.XLOOKUP(A33,Sigara!$A$1:$A$4,Sigara!$B$1:$B$4,,-1)*gunlukpaket</f>
        <v>57</v>
      </c>
      <c r="C33">
        <f>(_xlfn.XLOOKUP(A33,USD_TRY_Historical_Data[Date],USD_TRY_Historical_Data[En Yüksek],,-1)+_xlfn.XLOOKUP(A33,USD_TRY_Historical_Data[Date],USD_TRY_Historical_Data[En Düşük],,-1))/2</f>
        <v>30.34375</v>
      </c>
      <c r="D33" s="4">
        <f t="shared" si="0"/>
        <v>1.878475798146241</v>
      </c>
      <c r="E33" s="5">
        <f>D33/((_xlfn.XLOOKUP(A33,Bitcoin_Historical_Data[Date],Bitcoin_Historical_Data[High])+_xlfn.XLOOKUP(A33,Bitcoin_Historical_Data[Date],Bitcoin_Historical_Data[Low]))/2)</f>
        <v>4.4119703644854496E-5</v>
      </c>
      <c r="F33" s="7">
        <f>E33*btcguncel*usdtryguncel</f>
        <v>153.63804400247682</v>
      </c>
    </row>
    <row r="34" spans="1:6" x14ac:dyDescent="0.25">
      <c r="A34" s="1">
        <v>45324</v>
      </c>
      <c r="B34" s="3">
        <f>_xlfn.XLOOKUP(A34,Sigara!$A$1:$A$4,Sigara!$B$1:$B$4,,-1)*gunlukpaket</f>
        <v>57</v>
      </c>
      <c r="C34">
        <f>(_xlfn.XLOOKUP(A34,USD_TRY_Historical_Data[Date],USD_TRY_Historical_Data[En Yüksek],,-1)+_xlfn.XLOOKUP(A34,USD_TRY_Historical_Data[Date],USD_TRY_Historical_Data[En Düşük],,-1))/2</f>
        <v>30.474399999999999</v>
      </c>
      <c r="D34" s="4">
        <f t="shared" si="0"/>
        <v>1.8704223873152548</v>
      </c>
      <c r="E34" s="5">
        <f>D34/((_xlfn.XLOOKUP(A34,Bitcoin_Historical_Data[Date],Bitcoin_Historical_Data[High])+_xlfn.XLOOKUP(A34,Bitcoin_Historical_Data[Date],Bitcoin_Historical_Data[Low]))/2)</f>
        <v>4.347009113445853E-5</v>
      </c>
      <c r="F34" s="7">
        <f>E34*btcguncel*usdtryguncel</f>
        <v>151.37589835752493</v>
      </c>
    </row>
    <row r="35" spans="1:6" x14ac:dyDescent="0.25">
      <c r="A35" s="1">
        <v>45325</v>
      </c>
      <c r="B35" s="3">
        <f>_xlfn.XLOOKUP(A35,Sigara!$A$1:$A$4,Sigara!$B$1:$B$4,,-1)*gunlukpaket</f>
        <v>57</v>
      </c>
      <c r="C35">
        <f>(_xlfn.XLOOKUP(A35,USD_TRY_Historical_Data[Date],USD_TRY_Historical_Data[En Yüksek],,-1)+_xlfn.XLOOKUP(A35,USD_TRY_Historical_Data[Date],USD_TRY_Historical_Data[En Düşük],,-1))/2</f>
        <v>30.474399999999999</v>
      </c>
      <c r="D35" s="4">
        <f t="shared" si="0"/>
        <v>1.8704223873152548</v>
      </c>
      <c r="E35" s="5">
        <f>D35/((_xlfn.XLOOKUP(A35,Bitcoin_Historical_Data[Date],Bitcoin_Historical_Data[High])+_xlfn.XLOOKUP(A35,Bitcoin_Historical_Data[Date],Bitcoin_Historical_Data[Low]))/2)</f>
        <v>4.3370906486434113E-5</v>
      </c>
      <c r="F35" s="7">
        <f>E35*btcguncel*usdtryguncel</f>
        <v>151.03050765770953</v>
      </c>
    </row>
    <row r="36" spans="1:6" x14ac:dyDescent="0.25">
      <c r="A36" s="1">
        <v>45326</v>
      </c>
      <c r="B36" s="3">
        <f>_xlfn.XLOOKUP(A36,Sigara!$A$1:$A$4,Sigara!$B$1:$B$4,,-1)*gunlukpaket</f>
        <v>57</v>
      </c>
      <c r="C36">
        <f>(_xlfn.XLOOKUP(A36,USD_TRY_Historical_Data[Date],USD_TRY_Historical_Data[En Yüksek],,-1)+_xlfn.XLOOKUP(A36,USD_TRY_Historical_Data[Date],USD_TRY_Historical_Data[En Düşük],,-1))/2</f>
        <v>30.474399999999999</v>
      </c>
      <c r="D36" s="4">
        <f t="shared" si="0"/>
        <v>1.8704223873152548</v>
      </c>
      <c r="E36" s="5">
        <f>D36/((_xlfn.XLOOKUP(A36,Bitcoin_Historical_Data[Date],Bitcoin_Historical_Data[High])+_xlfn.XLOOKUP(A36,Bitcoin_Historical_Data[Date],Bitcoin_Historical_Data[Low]))/2)</f>
        <v>4.375635756346759E-5</v>
      </c>
      <c r="F36" s="7">
        <f>E36*btcguncel*usdtryguncel</f>
        <v>152.37276394326318</v>
      </c>
    </row>
    <row r="37" spans="1:6" x14ac:dyDescent="0.25">
      <c r="A37" s="1">
        <v>45327</v>
      </c>
      <c r="B37" s="3">
        <f>_xlfn.XLOOKUP(A37,Sigara!$A$1:$A$4,Sigara!$B$1:$B$4,,-1)*gunlukpaket</f>
        <v>57</v>
      </c>
      <c r="C37">
        <f>(_xlfn.XLOOKUP(A37,USD_TRY_Historical_Data[Date],USD_TRY_Historical_Data[En Yüksek],,-1)+_xlfn.XLOOKUP(A37,USD_TRY_Historical_Data[Date],USD_TRY_Historical_Data[En Düşük],,-1))/2</f>
        <v>30.535399999999999</v>
      </c>
      <c r="D37" s="4">
        <f t="shared" si="0"/>
        <v>1.8666858793400447</v>
      </c>
      <c r="E37" s="5">
        <f>D37/((_xlfn.XLOOKUP(A37,Bitcoin_Historical_Data[Date],Bitcoin_Historical_Data[High])+_xlfn.XLOOKUP(A37,Bitcoin_Historical_Data[Date],Bitcoin_Historical_Data[Low]))/2)</f>
        <v>4.3510107939076644E-5</v>
      </c>
      <c r="F37" s="7">
        <f>E37*btcguncel*usdtryguncel</f>
        <v>151.51524887624657</v>
      </c>
    </row>
    <row r="38" spans="1:6" x14ac:dyDescent="0.25">
      <c r="A38" s="1">
        <v>45328</v>
      </c>
      <c r="B38" s="3">
        <f>_xlfn.XLOOKUP(A38,Sigara!$A$1:$A$4,Sigara!$B$1:$B$4,,-1)*gunlukpaket</f>
        <v>57</v>
      </c>
      <c r="C38">
        <f>(_xlfn.XLOOKUP(A38,USD_TRY_Historical_Data[Date],USD_TRY_Historical_Data[En Yüksek],,-1)+_xlfn.XLOOKUP(A38,USD_TRY_Historical_Data[Date],USD_TRY_Historical_Data[En Düşük],,-1))/2</f>
        <v>30.56315</v>
      </c>
      <c r="D38" s="4">
        <f t="shared" si="0"/>
        <v>1.8649910104161385</v>
      </c>
      <c r="E38" s="5">
        <f>D38/((_xlfn.XLOOKUP(A38,Bitcoin_Historical_Data[Date],Bitcoin_Historical_Data[High])+_xlfn.XLOOKUP(A38,Bitcoin_Historical_Data[Date],Bitcoin_Historical_Data[Low]))/2)</f>
        <v>4.3401003008207561E-5</v>
      </c>
      <c r="F38" s="7">
        <f>E38*btcguncel*usdtryguncel</f>
        <v>151.1353127754812</v>
      </c>
    </row>
    <row r="39" spans="1:6" x14ac:dyDescent="0.25">
      <c r="A39" s="1">
        <v>45329</v>
      </c>
      <c r="B39" s="3">
        <f>_xlfn.XLOOKUP(A39,Sigara!$A$1:$A$4,Sigara!$B$1:$B$4,,-1)*gunlukpaket</f>
        <v>57</v>
      </c>
      <c r="C39">
        <f>(_xlfn.XLOOKUP(A39,USD_TRY_Historical_Data[Date],USD_TRY_Historical_Data[En Yüksek],,-1)+_xlfn.XLOOKUP(A39,USD_TRY_Historical_Data[Date],USD_TRY_Historical_Data[En Düşük],,-1))/2</f>
        <v>30.546250000000001</v>
      </c>
      <c r="D39" s="4">
        <f t="shared" si="0"/>
        <v>1.8660228342267873</v>
      </c>
      <c r="E39" s="5">
        <f>D39/((_xlfn.XLOOKUP(A39,Bitcoin_Historical_Data[Date],Bitcoin_Historical_Data[High])+_xlfn.XLOOKUP(A39,Bitcoin_Historical_Data[Date],Bitcoin_Historical_Data[Low]))/2)</f>
        <v>4.2822555557955174E-5</v>
      </c>
      <c r="F39" s="7">
        <f>E39*btcguncel*usdtryguncel</f>
        <v>149.12098521946731</v>
      </c>
    </row>
    <row r="40" spans="1:6" x14ac:dyDescent="0.25">
      <c r="A40" s="1">
        <v>45330</v>
      </c>
      <c r="B40" s="3">
        <f>_xlfn.XLOOKUP(A40,Sigara!$A$1:$A$4,Sigara!$B$1:$B$4,,-1)*gunlukpaket</f>
        <v>57</v>
      </c>
      <c r="C40">
        <f>(_xlfn.XLOOKUP(A40,USD_TRY_Historical_Data[Date],USD_TRY_Historical_Data[En Yüksek],,-1)+_xlfn.XLOOKUP(A40,USD_TRY_Historical_Data[Date],USD_TRY_Historical_Data[En Düşük],,-1))/2</f>
        <v>30.550249999999998</v>
      </c>
      <c r="D40" s="4">
        <f t="shared" si="0"/>
        <v>1.8657785124507984</v>
      </c>
      <c r="E40" s="5">
        <f>D40/((_xlfn.XLOOKUP(A40,Bitcoin_Historical_Data[Date],Bitcoin_Historical_Data[High])+_xlfn.XLOOKUP(A40,Bitcoin_Historical_Data[Date],Bitcoin_Historical_Data[Low]))/2)</f>
        <v>4.1500663120766549E-5</v>
      </c>
      <c r="F40" s="7">
        <f>E40*btcguncel*usdtryguncel</f>
        <v>144.51775918544533</v>
      </c>
    </row>
    <row r="41" spans="1:6" x14ac:dyDescent="0.25">
      <c r="A41" s="1">
        <v>45331</v>
      </c>
      <c r="B41" s="3">
        <f>_xlfn.XLOOKUP(A41,Sigara!$A$1:$A$4,Sigara!$B$1:$B$4,,-1)*gunlukpaket</f>
        <v>57</v>
      </c>
      <c r="C41">
        <f>(_xlfn.XLOOKUP(A41,USD_TRY_Historical_Data[Date],USD_TRY_Historical_Data[En Yüksek],,-1)+_xlfn.XLOOKUP(A41,USD_TRY_Historical_Data[Date],USD_TRY_Historical_Data[En Düşük],,-1))/2</f>
        <v>30.485050000000001</v>
      </c>
      <c r="D41" s="4">
        <f t="shared" si="0"/>
        <v>1.8697689523225318</v>
      </c>
      <c r="E41" s="5">
        <f>D41/((_xlfn.XLOOKUP(A41,Bitcoin_Historical_Data[Date],Bitcoin_Historical_Data[High])+_xlfn.XLOOKUP(A41,Bitcoin_Historical_Data[Date],Bitcoin_Historical_Data[Low]))/2)</f>
        <v>4.0049456530742974E-5</v>
      </c>
      <c r="F41" s="7">
        <f>E41*btcguncel*usdtryguncel</f>
        <v>139.46422247700625</v>
      </c>
    </row>
    <row r="42" spans="1:6" x14ac:dyDescent="0.25">
      <c r="A42" s="1">
        <v>45332</v>
      </c>
      <c r="B42" s="3">
        <f>_xlfn.XLOOKUP(A42,Sigara!$A$1:$A$4,Sigara!$B$1:$B$4,,-1)*gunlukpaket</f>
        <v>57</v>
      </c>
      <c r="C42">
        <f>(_xlfn.XLOOKUP(A42,USD_TRY_Historical_Data[Date],USD_TRY_Historical_Data[En Yüksek],,-1)+_xlfn.XLOOKUP(A42,USD_TRY_Historical_Data[Date],USD_TRY_Historical_Data[En Düşük],,-1))/2</f>
        <v>30.485050000000001</v>
      </c>
      <c r="D42" s="4">
        <f t="shared" si="0"/>
        <v>1.8697689523225318</v>
      </c>
      <c r="E42" s="5">
        <f>D42/((_xlfn.XLOOKUP(A42,Bitcoin_Historical_Data[Date],Bitcoin_Historical_Data[High])+_xlfn.XLOOKUP(A42,Bitcoin_Historical_Data[Date],Bitcoin_Historical_Data[Low]))/2)</f>
        <v>3.9353614925124852E-5</v>
      </c>
      <c r="F42" s="7">
        <f>E42*btcguncel*usdtryguncel</f>
        <v>137.04109325376226</v>
      </c>
    </row>
    <row r="43" spans="1:6" x14ac:dyDescent="0.25">
      <c r="A43" s="1">
        <v>45333</v>
      </c>
      <c r="B43" s="3">
        <f>_xlfn.XLOOKUP(A43,Sigara!$A$1:$A$4,Sigara!$B$1:$B$4,,-1)*gunlukpaket</f>
        <v>57</v>
      </c>
      <c r="C43">
        <f>(_xlfn.XLOOKUP(A43,USD_TRY_Historical_Data[Date],USD_TRY_Historical_Data[En Yüksek],,-1)+_xlfn.XLOOKUP(A43,USD_TRY_Historical_Data[Date],USD_TRY_Historical_Data[En Düşük],,-1))/2</f>
        <v>30.485050000000001</v>
      </c>
      <c r="D43" s="4">
        <f t="shared" si="0"/>
        <v>1.8697689523225318</v>
      </c>
      <c r="E43" s="5">
        <f>D43/((_xlfn.XLOOKUP(A43,Bitcoin_Historical_Data[Date],Bitcoin_Historical_Data[High])+_xlfn.XLOOKUP(A43,Bitcoin_Historical_Data[Date],Bitcoin_Historical_Data[Low]))/2)</f>
        <v>3.8904160186815729E-5</v>
      </c>
      <c r="F43" s="7">
        <f>E43*btcguncel*usdtryguncel</f>
        <v>135.4759570185484</v>
      </c>
    </row>
    <row r="44" spans="1:6" x14ac:dyDescent="0.25">
      <c r="A44" s="1">
        <v>45334</v>
      </c>
      <c r="B44" s="3">
        <f>_xlfn.XLOOKUP(A44,Sigara!$A$1:$A$4,Sigara!$B$1:$B$4,,-1)*gunlukpaket</f>
        <v>57</v>
      </c>
      <c r="C44">
        <f>(_xlfn.XLOOKUP(A44,USD_TRY_Historical_Data[Date],USD_TRY_Historical_Data[En Yüksek],,-1)+_xlfn.XLOOKUP(A44,USD_TRY_Historical_Data[Date],USD_TRY_Historical_Data[En Düşük],,-1))/2</f>
        <v>30.667299999999997</v>
      </c>
      <c r="D44" s="4">
        <f t="shared" si="0"/>
        <v>1.8586572668607932</v>
      </c>
      <c r="E44" s="5">
        <f>D44/((_xlfn.XLOOKUP(A44,Bitcoin_Historical_Data[Date],Bitcoin_Historical_Data[High])+_xlfn.XLOOKUP(A44,Bitcoin_Historical_Data[Date],Bitcoin_Historical_Data[Low]))/2)</f>
        <v>3.7928994336350657E-5</v>
      </c>
      <c r="F44" s="7">
        <f>E44*btcguncel*usdtryguncel</f>
        <v>132.0801369774739</v>
      </c>
    </row>
    <row r="45" spans="1:6" x14ac:dyDescent="0.25">
      <c r="A45" s="1">
        <v>45335</v>
      </c>
      <c r="B45" s="3">
        <f>_xlfn.XLOOKUP(A45,Sigara!$A$1:$A$4,Sigara!$B$1:$B$4,,-1)*gunlukpaket</f>
        <v>57</v>
      </c>
      <c r="C45">
        <f>(_xlfn.XLOOKUP(A45,USD_TRY_Historical_Data[Date],USD_TRY_Historical_Data[En Yüksek],,-1)+_xlfn.XLOOKUP(A45,USD_TRY_Historical_Data[Date],USD_TRY_Historical_Data[En Düşük],,-1))/2</f>
        <v>30.671399999999998</v>
      </c>
      <c r="D45" s="4">
        <f t="shared" si="0"/>
        <v>1.8584088108139831</v>
      </c>
      <c r="E45" s="5">
        <f>D45/((_xlfn.XLOOKUP(A45,Bitcoin_Historical_Data[Date],Bitcoin_Historical_Data[High])+_xlfn.XLOOKUP(A45,Bitcoin_Historical_Data[Date],Bitcoin_Historical_Data[Low]))/2)</f>
        <v>3.7648228781472217E-5</v>
      </c>
      <c r="F45" s="7">
        <f>E45*btcguncel*usdtryguncel</f>
        <v>131.10242708572071</v>
      </c>
    </row>
    <row r="46" spans="1:6" x14ac:dyDescent="0.25">
      <c r="A46" s="1">
        <v>45336</v>
      </c>
      <c r="B46" s="3">
        <f>_xlfn.XLOOKUP(A46,Sigara!$A$1:$A$4,Sigara!$B$1:$B$4,,-1)*gunlukpaket</f>
        <v>57</v>
      </c>
      <c r="C46">
        <f>(_xlfn.XLOOKUP(A46,USD_TRY_Historical_Data[Date],USD_TRY_Historical_Data[En Yüksek],,-1)+_xlfn.XLOOKUP(A46,USD_TRY_Historical_Data[Date],USD_TRY_Historical_Data[En Düşük],,-1))/2</f>
        <v>30.781649999999999</v>
      </c>
      <c r="D46" s="4">
        <f t="shared" si="0"/>
        <v>1.8517525863623296</v>
      </c>
      <c r="E46" s="5">
        <f>D46/((_xlfn.XLOOKUP(A46,Bitcoin_Historical_Data[Date],Bitcoin_Historical_Data[High])+_xlfn.XLOOKUP(A46,Bitcoin_Historical_Data[Date],Bitcoin_Historical_Data[Low]))/2)</f>
        <v>3.6568980076175733E-5</v>
      </c>
      <c r="F46" s="7">
        <f>E46*btcguncel*usdtryguncel</f>
        <v>127.34415931926675</v>
      </c>
    </row>
    <row r="47" spans="1:6" x14ac:dyDescent="0.25">
      <c r="A47" s="1">
        <v>45337</v>
      </c>
      <c r="B47" s="3">
        <f>_xlfn.XLOOKUP(A47,Sigara!$A$1:$A$4,Sigara!$B$1:$B$4,,-1)*gunlukpaket</f>
        <v>57</v>
      </c>
      <c r="C47">
        <f>(_xlfn.XLOOKUP(A47,USD_TRY_Historical_Data[Date],USD_TRY_Historical_Data[En Yüksek],,-1)+_xlfn.XLOOKUP(A47,USD_TRY_Historical_Data[Date],USD_TRY_Historical_Data[En Düşük],,-1))/2</f>
        <v>30.810000000000002</v>
      </c>
      <c r="D47" s="4">
        <f t="shared" si="0"/>
        <v>1.8500486854917233</v>
      </c>
      <c r="E47" s="5">
        <f>D47/((_xlfn.XLOOKUP(A47,Bitcoin_Historical_Data[Date],Bitcoin_Historical_Data[High])+_xlfn.XLOOKUP(A47,Bitcoin_Historical_Data[Date],Bitcoin_Historical_Data[Low]))/2)</f>
        <v>3.5527676493332463E-5</v>
      </c>
      <c r="F47" s="7">
        <f>E47*btcguncel*usdtryguncel</f>
        <v>123.71802785273162</v>
      </c>
    </row>
    <row r="48" spans="1:6" x14ac:dyDescent="0.25">
      <c r="A48" s="1">
        <v>45338</v>
      </c>
      <c r="B48" s="3">
        <f>_xlfn.XLOOKUP(A48,Sigara!$A$1:$A$4,Sigara!$B$1:$B$4,,-1)*gunlukpaket</f>
        <v>57</v>
      </c>
      <c r="C48">
        <f>(_xlfn.XLOOKUP(A48,USD_TRY_Historical_Data[Date],USD_TRY_Historical_Data[En Yüksek],,-1)+_xlfn.XLOOKUP(A48,USD_TRY_Historical_Data[Date],USD_TRY_Historical_Data[En Düşük],,-1))/2</f>
        <v>30.77365</v>
      </c>
      <c r="D48" s="4">
        <f t="shared" si="0"/>
        <v>1.852233972895643</v>
      </c>
      <c r="E48" s="5">
        <f>D48/((_xlfn.XLOOKUP(A48,Bitcoin_Historical_Data[Date],Bitcoin_Historical_Data[High])+_xlfn.XLOOKUP(A48,Bitcoin_Historical_Data[Date],Bitcoin_Historical_Data[Low]))/2)</f>
        <v>3.5561993272406423E-5</v>
      </c>
      <c r="F48" s="7">
        <f>E48*btcguncel*usdtryguncel</f>
        <v>123.83752917250088</v>
      </c>
    </row>
    <row r="49" spans="1:6" x14ac:dyDescent="0.25">
      <c r="A49" s="1">
        <v>45339</v>
      </c>
      <c r="B49" s="3">
        <f>_xlfn.XLOOKUP(A49,Sigara!$A$1:$A$4,Sigara!$B$1:$B$4,,-1)*gunlukpaket</f>
        <v>57</v>
      </c>
      <c r="C49">
        <f>(_xlfn.XLOOKUP(A49,USD_TRY_Historical_Data[Date],USD_TRY_Historical_Data[En Yüksek],,-1)+_xlfn.XLOOKUP(A49,USD_TRY_Historical_Data[Date],USD_TRY_Historical_Data[En Düşük],,-1))/2</f>
        <v>30.77365</v>
      </c>
      <c r="D49" s="4">
        <f t="shared" si="0"/>
        <v>1.852233972895643</v>
      </c>
      <c r="E49" s="5">
        <f>D49/((_xlfn.XLOOKUP(A49,Bitcoin_Historical_Data[Date],Bitcoin_Historical_Data[High])+_xlfn.XLOOKUP(A49,Bitcoin_Historical_Data[Date],Bitcoin_Historical_Data[Low]))/2)</f>
        <v>3.6025937983612271E-5</v>
      </c>
      <c r="F49" s="7">
        <f>E49*btcguncel*usdtryguncel</f>
        <v>125.45312384033301</v>
      </c>
    </row>
    <row r="50" spans="1:6" x14ac:dyDescent="0.25">
      <c r="A50" s="1">
        <v>45340</v>
      </c>
      <c r="B50" s="3">
        <f>_xlfn.XLOOKUP(A50,Sigara!$A$1:$A$4,Sigara!$B$1:$B$4,,-1)*gunlukpaket</f>
        <v>57</v>
      </c>
      <c r="C50">
        <f>(_xlfn.XLOOKUP(A50,USD_TRY_Historical_Data[Date],USD_TRY_Historical_Data[En Yüksek],,-1)+_xlfn.XLOOKUP(A50,USD_TRY_Historical_Data[Date],USD_TRY_Historical_Data[En Düşük],,-1))/2</f>
        <v>30.77365</v>
      </c>
      <c r="D50" s="4">
        <f t="shared" si="0"/>
        <v>1.852233972895643</v>
      </c>
      <c r="E50" s="5">
        <f>D50/((_xlfn.XLOOKUP(A50,Bitcoin_Historical_Data[Date],Bitcoin_Historical_Data[High])+_xlfn.XLOOKUP(A50,Bitcoin_Historical_Data[Date],Bitcoin_Historical_Data[Low]))/2)</f>
        <v>3.5774712923829827E-5</v>
      </c>
      <c r="F50" s="7">
        <f>E50*btcguncel*usdtryguncel</f>
        <v>124.5782828146526</v>
      </c>
    </row>
    <row r="51" spans="1:6" x14ac:dyDescent="0.25">
      <c r="A51" s="1">
        <v>45341</v>
      </c>
      <c r="B51" s="3">
        <f>_xlfn.XLOOKUP(A51,Sigara!$A$1:$A$4,Sigara!$B$1:$B$4,,-1)*gunlukpaket</f>
        <v>57</v>
      </c>
      <c r="C51">
        <f>(_xlfn.XLOOKUP(A51,USD_TRY_Historical_Data[Date],USD_TRY_Historical_Data[En Yüksek],,-1)+_xlfn.XLOOKUP(A51,USD_TRY_Historical_Data[Date],USD_TRY_Historical_Data[En Düşük],,-1))/2</f>
        <v>30.838850000000001</v>
      </c>
      <c r="D51" s="4">
        <f t="shared" si="0"/>
        <v>1.8483179495992879</v>
      </c>
      <c r="E51" s="5">
        <f>D51/((_xlfn.XLOOKUP(A51,Bitcoin_Historical_Data[Date],Bitcoin_Historical_Data[High])+_xlfn.XLOOKUP(A51,Bitcoin_Historical_Data[Date],Bitcoin_Historical_Data[Low]))/2)</f>
        <v>3.5483503385505485E-5</v>
      </c>
      <c r="F51" s="7">
        <f>E51*btcguncel*usdtryguncel</f>
        <v>123.56420383934575</v>
      </c>
    </row>
    <row r="52" spans="1:6" x14ac:dyDescent="0.25">
      <c r="A52" s="1">
        <v>45342</v>
      </c>
      <c r="B52" s="3">
        <f>_xlfn.XLOOKUP(A52,Sigara!$A$1:$A$4,Sigara!$B$1:$B$4,,-1)*gunlukpaket</f>
        <v>57</v>
      </c>
      <c r="C52">
        <f>(_xlfn.XLOOKUP(A52,USD_TRY_Historical_Data[Date],USD_TRY_Historical_Data[En Yüksek],,-1)+_xlfn.XLOOKUP(A52,USD_TRY_Historical_Data[Date],USD_TRY_Historical_Data[En Düşük],,-1))/2</f>
        <v>30.934350000000002</v>
      </c>
      <c r="D52" s="4">
        <f t="shared" si="0"/>
        <v>1.8426118538129941</v>
      </c>
      <c r="E52" s="5">
        <f>D52/((_xlfn.XLOOKUP(A52,Bitcoin_Historical_Data[Date],Bitcoin_Historical_Data[High])+_xlfn.XLOOKUP(A52,Bitcoin_Historical_Data[Date],Bitcoin_Historical_Data[Low]))/2)</f>
        <v>3.5524131881729537E-5</v>
      </c>
      <c r="F52" s="7">
        <f>E52*btcguncel*usdtryguncel</f>
        <v>123.70568445174676</v>
      </c>
    </row>
    <row r="53" spans="1:6" x14ac:dyDescent="0.25">
      <c r="A53" s="1">
        <v>45343</v>
      </c>
      <c r="B53" s="3">
        <f>_xlfn.XLOOKUP(A53,Sigara!$A$1:$A$4,Sigara!$B$1:$B$4,,-1)*gunlukpaket</f>
        <v>57</v>
      </c>
      <c r="C53">
        <f>(_xlfn.XLOOKUP(A53,USD_TRY_Historical_Data[Date],USD_TRY_Historical_Data[En Yüksek],,-1)+_xlfn.XLOOKUP(A53,USD_TRY_Historical_Data[Date],USD_TRY_Historical_Data[En Düşük],,-1))/2</f>
        <v>31.017250000000001</v>
      </c>
      <c r="D53" s="4">
        <f t="shared" si="0"/>
        <v>1.8376870934721807</v>
      </c>
      <c r="E53" s="5">
        <f>D53/((_xlfn.XLOOKUP(A53,Bitcoin_Historical_Data[Date],Bitcoin_Historical_Data[High])+_xlfn.XLOOKUP(A53,Bitcoin_Historical_Data[Date],Bitcoin_Historical_Data[Low]))/2)</f>
        <v>3.5667938486051237E-5</v>
      </c>
      <c r="F53" s="7">
        <f>E53*btcguncel*usdtryguncel</f>
        <v>124.20646218997622</v>
      </c>
    </row>
    <row r="54" spans="1:6" x14ac:dyDescent="0.25">
      <c r="A54" s="1">
        <v>45344</v>
      </c>
      <c r="B54" s="3">
        <f>_xlfn.XLOOKUP(A54,Sigara!$A$1:$A$4,Sigara!$B$1:$B$4,,-1)*gunlukpaket</f>
        <v>57</v>
      </c>
      <c r="C54">
        <f>(_xlfn.XLOOKUP(A54,USD_TRY_Historical_Data[Date],USD_TRY_Historical_Data[En Yüksek],,-1)+_xlfn.XLOOKUP(A54,USD_TRY_Historical_Data[Date],USD_TRY_Historical_Data[En Düşük],,-1))/2</f>
        <v>30.890900000000002</v>
      </c>
      <c r="D54" s="4">
        <f t="shared" si="0"/>
        <v>1.8452036036502659</v>
      </c>
      <c r="E54" s="5">
        <f>D54/((_xlfn.XLOOKUP(A54,Bitcoin_Historical_Data[Date],Bitcoin_Historical_Data[High])+_xlfn.XLOOKUP(A54,Bitcoin_Historical_Data[Date],Bitcoin_Historical_Data[Low]))/2)</f>
        <v>3.5842036684021089E-5</v>
      </c>
      <c r="F54" s="7">
        <f>E54*btcguncel*usdtryguncel</f>
        <v>124.81272434476664</v>
      </c>
    </row>
    <row r="55" spans="1:6" x14ac:dyDescent="0.25">
      <c r="A55" s="1">
        <v>45345</v>
      </c>
      <c r="B55" s="3">
        <f>_xlfn.XLOOKUP(A55,Sigara!$A$1:$A$4,Sigara!$B$1:$B$4,,-1)*gunlukpaket</f>
        <v>57</v>
      </c>
      <c r="C55">
        <f>(_xlfn.XLOOKUP(A55,USD_TRY_Historical_Data[Date],USD_TRY_Historical_Data[En Yüksek],,-1)+_xlfn.XLOOKUP(A55,USD_TRY_Historical_Data[Date],USD_TRY_Historical_Data[En Düşük],,-1))/2</f>
        <v>30.947749999999999</v>
      </c>
      <c r="D55" s="4">
        <f t="shared" si="0"/>
        <v>1.8418140252522397</v>
      </c>
      <c r="E55" s="5">
        <f>D55/((_xlfn.XLOOKUP(A55,Bitcoin_Historical_Data[Date],Bitcoin_Historical_Data[High])+_xlfn.XLOOKUP(A55,Bitcoin_Historical_Data[Date],Bitcoin_Historical_Data[Low]))/2)</f>
        <v>3.6089198016897007E-5</v>
      </c>
      <c r="F55" s="7">
        <f>E55*btcguncel*usdtryguncel</f>
        <v>125.67341425424044</v>
      </c>
    </row>
    <row r="56" spans="1:6" x14ac:dyDescent="0.25">
      <c r="A56" s="1">
        <v>45346</v>
      </c>
      <c r="B56" s="3">
        <f>_xlfn.XLOOKUP(A56,Sigara!$A$1:$A$4,Sigara!$B$1:$B$4,,-1)*gunlukpaket</f>
        <v>57</v>
      </c>
      <c r="C56">
        <f>(_xlfn.XLOOKUP(A56,USD_TRY_Historical_Data[Date],USD_TRY_Historical_Data[En Yüksek],,-1)+_xlfn.XLOOKUP(A56,USD_TRY_Historical_Data[Date],USD_TRY_Historical_Data[En Düşük],,-1))/2</f>
        <v>30.947749999999999</v>
      </c>
      <c r="D56" s="4">
        <f t="shared" si="0"/>
        <v>1.8418140252522397</v>
      </c>
      <c r="E56" s="5">
        <f>D56/((_xlfn.XLOOKUP(A56,Bitcoin_Historical_Data[Date],Bitcoin_Historical_Data[High])+_xlfn.XLOOKUP(A56,Bitcoin_Historical_Data[Date],Bitcoin_Historical_Data[Low]))/2)</f>
        <v>3.6014466396346563E-5</v>
      </c>
      <c r="F56" s="7">
        <f>E56*btcguncel*usdtryguncel</f>
        <v>125.41317633199763</v>
      </c>
    </row>
    <row r="57" spans="1:6" x14ac:dyDescent="0.25">
      <c r="A57" s="1">
        <v>45347</v>
      </c>
      <c r="B57" s="3">
        <f>_xlfn.XLOOKUP(A57,Sigara!$A$1:$A$4,Sigara!$B$1:$B$4,,-1)*gunlukpaket</f>
        <v>57</v>
      </c>
      <c r="C57">
        <f>(_xlfn.XLOOKUP(A57,USD_TRY_Historical_Data[Date],USD_TRY_Historical_Data[En Yüksek],,-1)+_xlfn.XLOOKUP(A57,USD_TRY_Historical_Data[Date],USD_TRY_Historical_Data[En Düşük],,-1))/2</f>
        <v>30.947749999999999</v>
      </c>
      <c r="D57" s="4">
        <f t="shared" si="0"/>
        <v>1.8418140252522397</v>
      </c>
      <c r="E57" s="5">
        <f>D57/((_xlfn.XLOOKUP(A57,Bitcoin_Historical_Data[Date],Bitcoin_Historical_Data[High])+_xlfn.XLOOKUP(A57,Bitcoin_Historical_Data[Date],Bitcoin_Historical_Data[Low]))/2)</f>
        <v>3.5676439458256862E-5</v>
      </c>
      <c r="F57" s="7">
        <f>E57*btcguncel*usdtryguncel</f>
        <v>124.23606512548787</v>
      </c>
    </row>
    <row r="58" spans="1:6" x14ac:dyDescent="0.25">
      <c r="A58" s="1">
        <v>45348</v>
      </c>
      <c r="B58" s="3">
        <f>_xlfn.XLOOKUP(A58,Sigara!$A$1:$A$4,Sigara!$B$1:$B$4,,-1)*gunlukpaket</f>
        <v>57</v>
      </c>
      <c r="C58">
        <f>(_xlfn.XLOOKUP(A58,USD_TRY_Historical_Data[Date],USD_TRY_Historical_Data[En Yüksek],,-1)+_xlfn.XLOOKUP(A58,USD_TRY_Historical_Data[Date],USD_TRY_Historical_Data[En Düşük],,-1))/2</f>
        <v>31.176549999999999</v>
      </c>
      <c r="D58" s="4">
        <f t="shared" si="0"/>
        <v>1.828297229808943</v>
      </c>
      <c r="E58" s="5">
        <f>D58/((_xlfn.XLOOKUP(A58,Bitcoin_Historical_Data[Date],Bitcoin_Historical_Data[High])+_xlfn.XLOOKUP(A58,Bitcoin_Historical_Data[Date],Bitcoin_Historical_Data[Low]))/2)</f>
        <v>3.455344811747289E-5</v>
      </c>
      <c r="F58" s="7">
        <f>E58*btcguncel*usdtryguncel</f>
        <v>120.32547237947584</v>
      </c>
    </row>
    <row r="59" spans="1:6" x14ac:dyDescent="0.25">
      <c r="A59" s="1">
        <v>45349</v>
      </c>
      <c r="B59" s="3">
        <f>_xlfn.XLOOKUP(A59,Sigara!$A$1:$A$4,Sigara!$B$1:$B$4,,-1)*gunlukpaket</f>
        <v>57</v>
      </c>
      <c r="C59">
        <f>(_xlfn.XLOOKUP(A59,USD_TRY_Historical_Data[Date],USD_TRY_Historical_Data[En Yüksek],,-1)+_xlfn.XLOOKUP(A59,USD_TRY_Historical_Data[Date],USD_TRY_Historical_Data[En Düşük],,-1))/2</f>
        <v>31.202549999999999</v>
      </c>
      <c r="D59" s="4">
        <f t="shared" si="0"/>
        <v>1.8267737732973748</v>
      </c>
      <c r="E59" s="5">
        <f>D59/((_xlfn.XLOOKUP(A59,Bitcoin_Historical_Data[Date],Bitcoin_Historical_Data[High])+_xlfn.XLOOKUP(A59,Bitcoin_Historical_Data[Date],Bitcoin_Historical_Data[Low]))/2)</f>
        <v>3.2615369031333464E-5</v>
      </c>
      <c r="F59" s="7">
        <f>E59*btcguncel*usdtryguncel</f>
        <v>113.57649957781251</v>
      </c>
    </row>
    <row r="60" spans="1:6" x14ac:dyDescent="0.25">
      <c r="A60" s="1">
        <v>45350</v>
      </c>
      <c r="B60" s="3">
        <f>_xlfn.XLOOKUP(A60,Sigara!$A$1:$A$4,Sigara!$B$1:$B$4,,-1)*gunlukpaket</f>
        <v>57</v>
      </c>
      <c r="C60">
        <f>(_xlfn.XLOOKUP(A60,USD_TRY_Historical_Data[Date],USD_TRY_Historical_Data[En Yüksek],,-1)+_xlfn.XLOOKUP(A60,USD_TRY_Historical_Data[Date],USD_TRY_Historical_Data[En Düşük],,-1))/2</f>
        <v>31.247</v>
      </c>
      <c r="D60" s="4">
        <f t="shared" si="0"/>
        <v>1.8241751208115979</v>
      </c>
      <c r="E60" s="5">
        <f>D60/((_xlfn.XLOOKUP(A60,Bitcoin_Historical_Data[Date],Bitcoin_Historical_Data[High])+_xlfn.XLOOKUP(A60,Bitcoin_Historical_Data[Date],Bitcoin_Historical_Data[Low]))/2)</f>
        <v>3.0246594199173898E-5</v>
      </c>
      <c r="F60" s="7">
        <f>E60*btcguncel*usdtryguncel</f>
        <v>105.32771497978325</v>
      </c>
    </row>
    <row r="61" spans="1:6" x14ac:dyDescent="0.25">
      <c r="A61" s="1">
        <v>45351</v>
      </c>
      <c r="B61" s="3">
        <f>_xlfn.XLOOKUP(A61,Sigara!$A$1:$A$4,Sigara!$B$1:$B$4,,-1)*gunlukpaket</f>
        <v>57</v>
      </c>
      <c r="C61">
        <f>(_xlfn.XLOOKUP(A61,USD_TRY_Historical_Data[Date],USD_TRY_Historical_Data[En Yüksek],,-1)+_xlfn.XLOOKUP(A61,USD_TRY_Historical_Data[Date],USD_TRY_Historical_Data[En Düşük],,-1))/2</f>
        <v>31.222850000000001</v>
      </c>
      <c r="D61" s="4">
        <f t="shared" si="0"/>
        <v>1.8255860691769008</v>
      </c>
      <c r="E61" s="5">
        <f>D61/((_xlfn.XLOOKUP(A61,Bitcoin_Historical_Data[Date],Bitcoin_Historical_Data[High])+_xlfn.XLOOKUP(A61,Bitcoin_Historical_Data[Date],Bitcoin_Historical_Data[Low]))/2)</f>
        <v>2.9405594759541886E-5</v>
      </c>
      <c r="F61" s="7">
        <f>E61*btcguncel*usdtryguncel</f>
        <v>102.3991026311527</v>
      </c>
    </row>
    <row r="62" spans="1:6" x14ac:dyDescent="0.25">
      <c r="A62" s="1">
        <v>45352</v>
      </c>
      <c r="B62" s="3">
        <f>_xlfn.XLOOKUP(A62,Sigara!$A$1:$A$4,Sigara!$B$1:$B$4,,-1)*gunlukpaket</f>
        <v>57</v>
      </c>
      <c r="C62">
        <f>(_xlfn.XLOOKUP(A62,USD_TRY_Historical_Data[Date],USD_TRY_Historical_Data[En Yüksek],,-1)+_xlfn.XLOOKUP(A62,USD_TRY_Historical_Data[Date],USD_TRY_Historical_Data[En Düşük],,-1))/2</f>
        <v>31.322050000000001</v>
      </c>
      <c r="D62" s="4">
        <f t="shared" si="0"/>
        <v>1.8198042592997585</v>
      </c>
      <c r="E62" s="5">
        <f>D62/((_xlfn.XLOOKUP(A62,Bitcoin_Historical_Data[Date],Bitcoin_Historical_Data[High])+_xlfn.XLOOKUP(A62,Bitcoin_Historical_Data[Date],Bitcoin_Historical_Data[Low]))/2)</f>
        <v>2.9366317395278587E-5</v>
      </c>
      <c r="F62" s="7">
        <f>E62*btcguncel*usdtryguncel</f>
        <v>102.26232706557863</v>
      </c>
    </row>
    <row r="63" spans="1:6" x14ac:dyDescent="0.25">
      <c r="A63" s="1">
        <v>45353</v>
      </c>
      <c r="B63" s="3">
        <f>_xlfn.XLOOKUP(A63,Sigara!$A$1:$A$4,Sigara!$B$1:$B$4,,-1)*gunlukpaket</f>
        <v>57</v>
      </c>
      <c r="C63">
        <f>(_xlfn.XLOOKUP(A63,USD_TRY_Historical_Data[Date],USD_TRY_Historical_Data[En Yüksek],,-1)+_xlfn.XLOOKUP(A63,USD_TRY_Historical_Data[Date],USD_TRY_Historical_Data[En Düşük],,-1))/2</f>
        <v>31.322050000000001</v>
      </c>
      <c r="D63" s="4">
        <f t="shared" si="0"/>
        <v>1.8198042592997585</v>
      </c>
      <c r="E63" s="5">
        <f>D63/((_xlfn.XLOOKUP(A63,Bitcoin_Historical_Data[Date],Bitcoin_Historical_Data[High])+_xlfn.XLOOKUP(A63,Bitcoin_Historical_Data[Date],Bitcoin_Historical_Data[Low]))/2)</f>
        <v>2.9335547050731103E-5</v>
      </c>
      <c r="F63" s="7">
        <f>E63*btcguncel*usdtryguncel</f>
        <v>102.15517549476091</v>
      </c>
    </row>
    <row r="64" spans="1:6" x14ac:dyDescent="0.25">
      <c r="A64" s="1">
        <v>45354</v>
      </c>
      <c r="B64" s="3">
        <f>_xlfn.XLOOKUP(A64,Sigara!$A$1:$A$4,Sigara!$B$1:$B$4,,-1)*gunlukpaket</f>
        <v>57</v>
      </c>
      <c r="C64">
        <f>(_xlfn.XLOOKUP(A64,USD_TRY_Historical_Data[Date],USD_TRY_Historical_Data[En Yüksek],,-1)+_xlfn.XLOOKUP(A64,USD_TRY_Historical_Data[Date],USD_TRY_Historical_Data[En Düşük],,-1))/2</f>
        <v>31.322050000000001</v>
      </c>
      <c r="D64" s="4">
        <f t="shared" si="0"/>
        <v>1.8198042592997585</v>
      </c>
      <c r="E64" s="5">
        <f>D64/((_xlfn.XLOOKUP(A64,Bitcoin_Historical_Data[Date],Bitcoin_Historical_Data[High])+_xlfn.XLOOKUP(A64,Bitcoin_Historical_Data[Date],Bitcoin_Historical_Data[Low]))/2)</f>
        <v>2.9204083222933102E-5</v>
      </c>
      <c r="F64" s="7">
        <f>E64*btcguncel*usdtryguncel</f>
        <v>101.69737900721994</v>
      </c>
    </row>
    <row r="65" spans="1:6" x14ac:dyDescent="0.25">
      <c r="A65" s="1">
        <v>45355</v>
      </c>
      <c r="B65" s="3">
        <f>_xlfn.XLOOKUP(A65,Sigara!$A$1:$A$4,Sigara!$B$1:$B$4,,-1)*gunlukpaket</f>
        <v>57</v>
      </c>
      <c r="C65">
        <f>(_xlfn.XLOOKUP(A65,USD_TRY_Historical_Data[Date],USD_TRY_Historical_Data[En Yüksek],,-1)+_xlfn.XLOOKUP(A65,USD_TRY_Historical_Data[Date],USD_TRY_Historical_Data[En Düşük],,-1))/2</f>
        <v>31.539349999999999</v>
      </c>
      <c r="D65" s="4">
        <f t="shared" si="0"/>
        <v>1.807266161160582</v>
      </c>
      <c r="E65" s="5">
        <f>D65/((_xlfn.XLOOKUP(A65,Bitcoin_Historical_Data[Date],Bitcoin_Historical_Data[High])+_xlfn.XLOOKUP(A65,Bitcoin_Historical_Data[Date],Bitcoin_Historical_Data[Low]))/2)</f>
        <v>2.7540993557096958E-5</v>
      </c>
      <c r="F65" s="7">
        <f>E65*btcguncel*usdtryguncel</f>
        <v>95.906001863878728</v>
      </c>
    </row>
    <row r="66" spans="1:6" x14ac:dyDescent="0.25">
      <c r="A66" s="1">
        <v>45356</v>
      </c>
      <c r="B66" s="3">
        <f>_xlfn.XLOOKUP(A66,Sigara!$A$1:$A$4,Sigara!$B$1:$B$4,,-1)*gunlukpaket</f>
        <v>57</v>
      </c>
      <c r="C66">
        <f>(_xlfn.XLOOKUP(A66,USD_TRY_Historical_Data[Date],USD_TRY_Historical_Data[En Yüksek],,-1)+_xlfn.XLOOKUP(A66,USD_TRY_Historical_Data[Date],USD_TRY_Historical_Data[En Düşük],,-1))/2</f>
        <v>31.6417</v>
      </c>
      <c r="D66" s="4">
        <f t="shared" si="0"/>
        <v>1.8014202776715538</v>
      </c>
      <c r="E66" s="5">
        <f>D66/((_xlfn.XLOOKUP(A66,Bitcoin_Historical_Data[Date],Bitcoin_Historical_Data[High])+_xlfn.XLOOKUP(A66,Bitcoin_Historical_Data[Date],Bitcoin_Historical_Data[Low]))/2)</f>
        <v>2.78854822307756E-5</v>
      </c>
      <c r="F66" s="7">
        <f>E66*btcguncel*usdtryguncel</f>
        <v>97.10561477222987</v>
      </c>
    </row>
    <row r="67" spans="1:6" x14ac:dyDescent="0.25">
      <c r="A67" s="1">
        <v>45357</v>
      </c>
      <c r="B67" s="3">
        <f>_xlfn.XLOOKUP(A67,Sigara!$A$1:$A$4,Sigara!$B$1:$B$4,,-1)*gunlukpaket</f>
        <v>57</v>
      </c>
      <c r="C67">
        <f>(_xlfn.XLOOKUP(A67,USD_TRY_Historical_Data[Date],USD_TRY_Historical_Data[En Yüksek],,-1)+_xlfn.XLOOKUP(A67,USD_TRY_Historical_Data[Date],USD_TRY_Historical_Data[En Düşük],,-1))/2</f>
        <v>31.771249999999998</v>
      </c>
      <c r="D67" s="4">
        <f t="shared" ref="D67:D130" si="1">B67/C67</f>
        <v>1.7940748318054847</v>
      </c>
      <c r="E67" s="5">
        <f>D67/((_xlfn.XLOOKUP(A67,Bitcoin_Historical_Data[Date],Bitcoin_Historical_Data[High])+_xlfn.XLOOKUP(A67,Bitcoin_Historical_Data[Date],Bitcoin_Historical_Data[Low]))/2)</f>
        <v>2.7505179340477915E-5</v>
      </c>
      <c r="F67" s="7">
        <f>E67*btcguncel*usdtryguncel</f>
        <v>95.781286017346247</v>
      </c>
    </row>
    <row r="68" spans="1:6" x14ac:dyDescent="0.25">
      <c r="A68" s="1">
        <v>45358</v>
      </c>
      <c r="B68" s="3">
        <f>_xlfn.XLOOKUP(A68,Sigara!$A$1:$A$4,Sigara!$B$1:$B$4,,-1)*gunlukpaket</f>
        <v>57</v>
      </c>
      <c r="C68">
        <f>(_xlfn.XLOOKUP(A68,USD_TRY_Historical_Data[Date],USD_TRY_Historical_Data[En Yüksek],,-1)+_xlfn.XLOOKUP(A68,USD_TRY_Historical_Data[Date],USD_TRY_Historical_Data[En Düşük],,-1))/2</f>
        <v>31.8111</v>
      </c>
      <c r="D68" s="4">
        <f t="shared" si="1"/>
        <v>1.7918273810085159</v>
      </c>
      <c r="E68" s="5">
        <f>D68/((_xlfn.XLOOKUP(A68,Bitcoin_Historical_Data[Date],Bitcoin_Historical_Data[High])+_xlfn.XLOOKUP(A68,Bitcoin_Historical_Data[Date],Bitcoin_Historical_Data[Low]))/2)</f>
        <v>2.6826152643963286E-5</v>
      </c>
      <c r="F68" s="7">
        <f>E68*btcguncel*usdtryguncel</f>
        <v>93.416711352073335</v>
      </c>
    </row>
    <row r="69" spans="1:6" x14ac:dyDescent="0.25">
      <c r="A69" s="1">
        <v>45359</v>
      </c>
      <c r="B69" s="3">
        <f>_xlfn.XLOOKUP(A69,Sigara!$A$1:$A$4,Sigara!$B$1:$B$4,,-1)*gunlukpaket</f>
        <v>57</v>
      </c>
      <c r="C69">
        <f>(_xlfn.XLOOKUP(A69,USD_TRY_Historical_Data[Date],USD_TRY_Historical_Data[En Yüksek],,-1)+_xlfn.XLOOKUP(A69,USD_TRY_Historical_Data[Date],USD_TRY_Historical_Data[En Düşük],,-1))/2</f>
        <v>31.847000000000001</v>
      </c>
      <c r="D69" s="4">
        <f t="shared" si="1"/>
        <v>1.7898075171915722</v>
      </c>
      <c r="E69" s="5">
        <f>D69/((_xlfn.XLOOKUP(A69,Bitcoin_Historical_Data[Date],Bitcoin_Historical_Data[High])+_xlfn.XLOOKUP(A69,Bitcoin_Historical_Data[Date],Bitcoin_Historical_Data[Low]))/2)</f>
        <v>2.63062496877314E-5</v>
      </c>
      <c r="F69" s="7">
        <f>E69*btcguncel*usdtryguncel</f>
        <v>91.606253287587037</v>
      </c>
    </row>
    <row r="70" spans="1:6" x14ac:dyDescent="0.25">
      <c r="A70" s="1">
        <v>45360</v>
      </c>
      <c r="B70" s="3">
        <f>_xlfn.XLOOKUP(A70,Sigara!$A$1:$A$4,Sigara!$B$1:$B$4,,-1)*gunlukpaket</f>
        <v>57</v>
      </c>
      <c r="C70">
        <f>(_xlfn.XLOOKUP(A70,USD_TRY_Historical_Data[Date],USD_TRY_Historical_Data[En Yüksek],,-1)+_xlfn.XLOOKUP(A70,USD_TRY_Historical_Data[Date],USD_TRY_Historical_Data[En Düşük],,-1))/2</f>
        <v>31.847000000000001</v>
      </c>
      <c r="D70" s="4">
        <f t="shared" si="1"/>
        <v>1.7898075171915722</v>
      </c>
      <c r="E70" s="5">
        <f>D70/((_xlfn.XLOOKUP(A70,Bitcoin_Historical_Data[Date],Bitcoin_Historical_Data[High])+_xlfn.XLOOKUP(A70,Bitcoin_Historical_Data[Date],Bitcoin_Historical_Data[Low]))/2)</f>
        <v>2.6224132271628771E-5</v>
      </c>
      <c r="F70" s="7">
        <f>E70*btcguncel*usdtryguncel</f>
        <v>91.320295809492876</v>
      </c>
    </row>
    <row r="71" spans="1:6" x14ac:dyDescent="0.25">
      <c r="A71" s="1">
        <v>45361</v>
      </c>
      <c r="B71" s="3">
        <f>_xlfn.XLOOKUP(A71,Sigara!$A$1:$A$4,Sigara!$B$1:$B$4,,-1)*gunlukpaket</f>
        <v>57</v>
      </c>
      <c r="C71">
        <f>(_xlfn.XLOOKUP(A71,USD_TRY_Historical_Data[Date],USD_TRY_Historical_Data[En Yüksek],,-1)+_xlfn.XLOOKUP(A71,USD_TRY_Historical_Data[Date],USD_TRY_Historical_Data[En Düşük],,-1))/2</f>
        <v>31.847000000000001</v>
      </c>
      <c r="D71" s="4">
        <f t="shared" si="1"/>
        <v>1.7898075171915722</v>
      </c>
      <c r="E71" s="5">
        <f>D71/((_xlfn.XLOOKUP(A71,Bitcoin_Historical_Data[Date],Bitcoin_Historical_Data[High])+_xlfn.XLOOKUP(A71,Bitcoin_Historical_Data[Date],Bitcoin_Historical_Data[Low]))/2)</f>
        <v>2.592603213278413E-5</v>
      </c>
      <c r="F71" s="7">
        <f>E71*btcguncel*usdtryguncel</f>
        <v>90.282221695994181</v>
      </c>
    </row>
    <row r="72" spans="1:6" x14ac:dyDescent="0.25">
      <c r="A72" s="1">
        <v>45362</v>
      </c>
      <c r="B72" s="3">
        <f>_xlfn.XLOOKUP(A72,Sigara!$A$1:$A$4,Sigara!$B$1:$B$4,,-1)*gunlukpaket</f>
        <v>57</v>
      </c>
      <c r="C72">
        <f>(_xlfn.XLOOKUP(A72,USD_TRY_Historical_Data[Date],USD_TRY_Historical_Data[En Yüksek],,-1)+_xlfn.XLOOKUP(A72,USD_TRY_Historical_Data[Date],USD_TRY_Historical_Data[En Düşük],,-1))/2</f>
        <v>31.97015</v>
      </c>
      <c r="D72" s="4">
        <f t="shared" si="1"/>
        <v>1.782913123648153</v>
      </c>
      <c r="E72" s="5">
        <f>D72/((_xlfn.XLOOKUP(A72,Bitcoin_Historical_Data[Date],Bitcoin_Historical_Data[High])+_xlfn.XLOOKUP(A72,Bitcoin_Historical_Data[Date],Bitcoin_Historical_Data[Low]))/2)</f>
        <v>2.5429445875617183E-5</v>
      </c>
      <c r="F72" s="7">
        <f>E72*btcguncel*usdtryguncel</f>
        <v>88.552959372661704</v>
      </c>
    </row>
    <row r="73" spans="1:6" x14ac:dyDescent="0.25">
      <c r="A73" s="1">
        <v>45363</v>
      </c>
      <c r="B73" s="3">
        <f>_xlfn.XLOOKUP(A73,Sigara!$A$1:$A$4,Sigara!$B$1:$B$4,,-1)*gunlukpaket</f>
        <v>57</v>
      </c>
      <c r="C73">
        <f>(_xlfn.XLOOKUP(A73,USD_TRY_Historical_Data[Date],USD_TRY_Historical_Data[En Yüksek],,-1)+_xlfn.XLOOKUP(A73,USD_TRY_Historical_Data[Date],USD_TRY_Historical_Data[En Düşük],,-1))/2</f>
        <v>32.051400000000001</v>
      </c>
      <c r="D73" s="4">
        <f t="shared" si="1"/>
        <v>1.7783934555120837</v>
      </c>
      <c r="E73" s="5">
        <f>D73/((_xlfn.XLOOKUP(A73,Bitcoin_Historical_Data[Date],Bitcoin_Historical_Data[High])+_xlfn.XLOOKUP(A73,Bitcoin_Historical_Data[Date],Bitcoin_Historical_Data[Low]))/2)</f>
        <v>2.5089794049787338E-5</v>
      </c>
      <c r="F73" s="7">
        <f>E73*btcguncel*usdtryguncel</f>
        <v>87.370189819574449</v>
      </c>
    </row>
    <row r="74" spans="1:6" x14ac:dyDescent="0.25">
      <c r="A74" s="1">
        <v>45364</v>
      </c>
      <c r="B74" s="3">
        <f>_xlfn.XLOOKUP(A74,Sigara!$A$1:$A$4,Sigara!$B$1:$B$4,,-1)*gunlukpaket</f>
        <v>57</v>
      </c>
      <c r="C74">
        <f>(_xlfn.XLOOKUP(A74,USD_TRY_Historical_Data[Date],USD_TRY_Historical_Data[En Yüksek],,-1)+_xlfn.XLOOKUP(A74,USD_TRY_Historical_Data[Date],USD_TRY_Historical_Data[En Düşük],,-1))/2</f>
        <v>32.28105</v>
      </c>
      <c r="D74" s="4">
        <f t="shared" si="1"/>
        <v>1.7657418206656847</v>
      </c>
      <c r="E74" s="5">
        <f>D74/((_xlfn.XLOOKUP(A74,Bitcoin_Historical_Data[Date],Bitcoin_Historical_Data[High])+_xlfn.XLOOKUP(A74,Bitcoin_Historical_Data[Date],Bitcoin_Historical_Data[Low]))/2)</f>
        <v>2.436146077922109E-5</v>
      </c>
      <c r="F74" s="7">
        <f>E74*btcguncel*usdtryguncel</f>
        <v>84.833914871481596</v>
      </c>
    </row>
    <row r="75" spans="1:6" x14ac:dyDescent="0.25">
      <c r="A75" s="1">
        <v>45365</v>
      </c>
      <c r="B75" s="3">
        <f>_xlfn.XLOOKUP(A75,Sigara!$A$1:$A$4,Sigara!$B$1:$B$4,,-1)*gunlukpaket</f>
        <v>57</v>
      </c>
      <c r="C75">
        <f>(_xlfn.XLOOKUP(A75,USD_TRY_Historical_Data[Date],USD_TRY_Historical_Data[En Yüksek],,-1)+_xlfn.XLOOKUP(A75,USD_TRY_Historical_Data[Date],USD_TRY_Historical_Data[En Düşük],,-1))/2</f>
        <v>32.091850000000001</v>
      </c>
      <c r="D75" s="4">
        <f t="shared" si="1"/>
        <v>1.7761518890310155</v>
      </c>
      <c r="E75" s="5">
        <f>D75/((_xlfn.XLOOKUP(A75,Bitcoin_Historical_Data[Date],Bitcoin_Historical_Data[High])+_xlfn.XLOOKUP(A75,Bitcoin_Historical_Data[Date],Bitcoin_Historical_Data[Low]))/2)</f>
        <v>2.4935779559477712E-5</v>
      </c>
      <c r="F75" s="7">
        <f>E75*btcguncel*usdtryguncel</f>
        <v>86.833865159969235</v>
      </c>
    </row>
    <row r="76" spans="1:6" x14ac:dyDescent="0.25">
      <c r="A76" s="1">
        <v>45366</v>
      </c>
      <c r="B76" s="3">
        <f>_xlfn.XLOOKUP(A76,Sigara!$A$1:$A$4,Sigara!$B$1:$B$4,,-1)*gunlukpaket</f>
        <v>57</v>
      </c>
      <c r="C76">
        <f>(_xlfn.XLOOKUP(A76,USD_TRY_Historical_Data[Date],USD_TRY_Historical_Data[En Yüksek],,-1)+_xlfn.XLOOKUP(A76,USD_TRY_Historical_Data[Date],USD_TRY_Historical_Data[En Düşük],,-1))/2</f>
        <v>32.225049999999996</v>
      </c>
      <c r="D76" s="4">
        <f t="shared" si="1"/>
        <v>1.7688102888901649</v>
      </c>
      <c r="E76" s="5">
        <f>D76/((_xlfn.XLOOKUP(A76,Bitcoin_Historical_Data[Date],Bitcoin_Historical_Data[High])+_xlfn.XLOOKUP(A76,Bitcoin_Historical_Data[Date],Bitcoin_Historical_Data[Low]))/2)</f>
        <v>2.5604558779044927E-5</v>
      </c>
      <c r="F76" s="7">
        <f>E76*btcguncel*usdtryguncel</f>
        <v>89.162755036268152</v>
      </c>
    </row>
    <row r="77" spans="1:6" x14ac:dyDescent="0.25">
      <c r="A77" s="1">
        <v>45367</v>
      </c>
      <c r="B77" s="3">
        <f>_xlfn.XLOOKUP(A77,Sigara!$A$1:$A$4,Sigara!$B$1:$B$4,,-1)*gunlukpaket</f>
        <v>57</v>
      </c>
      <c r="C77">
        <f>(_xlfn.XLOOKUP(A77,USD_TRY_Historical_Data[Date],USD_TRY_Historical_Data[En Yüksek],,-1)+_xlfn.XLOOKUP(A77,USD_TRY_Historical_Data[Date],USD_TRY_Historical_Data[En Düşük],,-1))/2</f>
        <v>32.225049999999996</v>
      </c>
      <c r="D77" s="4">
        <f t="shared" si="1"/>
        <v>1.7688102888901649</v>
      </c>
      <c r="E77" s="5">
        <f>D77/((_xlfn.XLOOKUP(A77,Bitcoin_Historical_Data[Date],Bitcoin_Historical_Data[High])+_xlfn.XLOOKUP(A77,Bitcoin_Historical_Data[Date],Bitcoin_Historical_Data[Low]))/2)</f>
        <v>2.6203044099463217E-5</v>
      </c>
      <c r="F77" s="7">
        <f>E77*btcguncel*usdtryguncel</f>
        <v>91.246860467560751</v>
      </c>
    </row>
    <row r="78" spans="1:6" x14ac:dyDescent="0.25">
      <c r="A78" s="1">
        <v>45368</v>
      </c>
      <c r="B78" s="3">
        <f>_xlfn.XLOOKUP(A78,Sigara!$A$1:$A$4,Sigara!$B$1:$B$4,,-1)*gunlukpaket</f>
        <v>57</v>
      </c>
      <c r="C78">
        <f>(_xlfn.XLOOKUP(A78,USD_TRY_Historical_Data[Date],USD_TRY_Historical_Data[En Yüksek],,-1)+_xlfn.XLOOKUP(A78,USD_TRY_Historical_Data[Date],USD_TRY_Historical_Data[En Düşük],,-1))/2</f>
        <v>32.225049999999996</v>
      </c>
      <c r="D78" s="4">
        <f t="shared" si="1"/>
        <v>1.7688102888901649</v>
      </c>
      <c r="E78" s="5">
        <f>D78/((_xlfn.XLOOKUP(A78,Bitcoin_Historical_Data[Date],Bitcoin_Historical_Data[High])+_xlfn.XLOOKUP(A78,Bitcoin_Historical_Data[Date],Bitcoin_Historical_Data[Low]))/2)</f>
        <v>2.6506337160957699E-5</v>
      </c>
      <c r="F78" s="7">
        <f>E78*btcguncel*usdtryguncel</f>
        <v>92.303017895602977</v>
      </c>
    </row>
    <row r="79" spans="1:6" x14ac:dyDescent="0.25">
      <c r="A79" s="1">
        <v>45369</v>
      </c>
      <c r="B79" s="3">
        <f>_xlfn.XLOOKUP(A79,Sigara!$A$1:$A$4,Sigara!$B$1:$B$4,,-1)*gunlukpaket</f>
        <v>57</v>
      </c>
      <c r="C79">
        <f>(_xlfn.XLOOKUP(A79,USD_TRY_Historical_Data[Date],USD_TRY_Historical_Data[En Yüksek],,-1)+_xlfn.XLOOKUP(A79,USD_TRY_Historical_Data[Date],USD_TRY_Historical_Data[En Düşük],,-1))/2</f>
        <v>32.316949999999999</v>
      </c>
      <c r="D79" s="4">
        <f t="shared" si="1"/>
        <v>1.7637803072381522</v>
      </c>
      <c r="E79" s="5">
        <f>D79/((_xlfn.XLOOKUP(A79,Bitcoin_Historical_Data[Date],Bitcoin_Historical_Data[High])+_xlfn.XLOOKUP(A79,Bitcoin_Historical_Data[Date],Bitcoin_Historical_Data[Low]))/2)</f>
        <v>2.6029527524977986E-5</v>
      </c>
      <c r="F79" s="7">
        <f>E79*btcguncel*usdtryguncel</f>
        <v>90.642623700230843</v>
      </c>
    </row>
    <row r="80" spans="1:6" x14ac:dyDescent="0.25">
      <c r="A80" s="1">
        <v>45370</v>
      </c>
      <c r="B80" s="3">
        <f>_xlfn.XLOOKUP(A80,Sigara!$A$1:$A$4,Sigara!$B$1:$B$4,,-1)*gunlukpaket</f>
        <v>57</v>
      </c>
      <c r="C80">
        <f>(_xlfn.XLOOKUP(A80,USD_TRY_Historical_Data[Date],USD_TRY_Historical_Data[En Yüksek],,-1)+_xlfn.XLOOKUP(A80,USD_TRY_Historical_Data[Date],USD_TRY_Historical_Data[En Düşük],,-1))/2</f>
        <v>32.404150000000001</v>
      </c>
      <c r="D80" s="4">
        <f t="shared" si="1"/>
        <v>1.7590339508982644</v>
      </c>
      <c r="E80" s="5">
        <f>D80/((_xlfn.XLOOKUP(A80,Bitcoin_Historical_Data[Date],Bitcoin_Historical_Data[High])+_xlfn.XLOOKUP(A80,Bitcoin_Historical_Data[Date],Bitcoin_Historical_Data[Low]))/2)</f>
        <v>2.7132982224279528E-5</v>
      </c>
      <c r="F80" s="7">
        <f>E80*btcguncel*usdtryguncel</f>
        <v>94.485183999608594</v>
      </c>
    </row>
    <row r="81" spans="1:6" x14ac:dyDescent="0.25">
      <c r="A81" s="1">
        <v>45371</v>
      </c>
      <c r="B81" s="3">
        <f>_xlfn.XLOOKUP(A81,Sigara!$A$1:$A$4,Sigara!$B$1:$B$4,,-1)*gunlukpaket</f>
        <v>57</v>
      </c>
      <c r="C81">
        <f>(_xlfn.XLOOKUP(A81,USD_TRY_Historical_Data[Date],USD_TRY_Historical_Data[En Yüksek],,-1)+_xlfn.XLOOKUP(A81,USD_TRY_Historical_Data[Date],USD_TRY_Historical_Data[En Düşük],,-1))/2</f>
        <v>32.320700000000002</v>
      </c>
      <c r="D81" s="4">
        <f t="shared" si="1"/>
        <v>1.763575665131015</v>
      </c>
      <c r="E81" s="5">
        <f>D81/((_xlfn.XLOOKUP(A81,Bitcoin_Historical_Data[Date],Bitcoin_Historical_Data[High])+_xlfn.XLOOKUP(A81,Bitcoin_Historical_Data[Date],Bitcoin_Historical_Data[Low]))/2)</f>
        <v>2.7367631775367163E-5</v>
      </c>
      <c r="F81" s="7">
        <f>E81*btcguncel*usdtryguncel</f>
        <v>95.302304131361069</v>
      </c>
    </row>
    <row r="82" spans="1:6" x14ac:dyDescent="0.25">
      <c r="A82" s="1">
        <v>45372</v>
      </c>
      <c r="B82" s="3">
        <f>_xlfn.XLOOKUP(A82,Sigara!$A$1:$A$4,Sigara!$B$1:$B$4,,-1)*gunlukpaket</f>
        <v>57</v>
      </c>
      <c r="C82">
        <f>(_xlfn.XLOOKUP(A82,USD_TRY_Historical_Data[Date],USD_TRY_Historical_Data[En Yüksek],,-1)+_xlfn.XLOOKUP(A82,USD_TRY_Historical_Data[Date],USD_TRY_Historical_Data[En Düşük],,-1))/2</f>
        <v>32.080100000000002</v>
      </c>
      <c r="D82" s="4">
        <f t="shared" si="1"/>
        <v>1.7768024413888983</v>
      </c>
      <c r="E82" s="5">
        <f>D82/((_xlfn.XLOOKUP(A82,Bitcoin_Historical_Data[Date],Bitcoin_Historical_Data[High])+_xlfn.XLOOKUP(A82,Bitcoin_Historical_Data[Date],Bitcoin_Historical_Data[Low]))/2)</f>
        <v>2.6763546939155469E-5</v>
      </c>
      <c r="F82" s="7">
        <f>E82*btcguncel*usdtryguncel</f>
        <v>93.198699506221075</v>
      </c>
    </row>
    <row r="83" spans="1:6" x14ac:dyDescent="0.25">
      <c r="A83" s="1">
        <v>45373</v>
      </c>
      <c r="B83" s="3">
        <f>_xlfn.XLOOKUP(A83,Sigara!$A$1:$A$4,Sigara!$B$1:$B$4,,-1)*gunlukpaket</f>
        <v>57</v>
      </c>
      <c r="C83">
        <f>(_xlfn.XLOOKUP(A83,USD_TRY_Historical_Data[Date],USD_TRY_Historical_Data[En Yüksek],,-1)+_xlfn.XLOOKUP(A83,USD_TRY_Historical_Data[Date],USD_TRY_Historical_Data[En Düşük],,-1))/2</f>
        <v>32.016950000000001</v>
      </c>
      <c r="D83" s="4">
        <f t="shared" si="1"/>
        <v>1.7803069936393066</v>
      </c>
      <c r="E83" s="5">
        <f>D83/((_xlfn.XLOOKUP(A83,Bitcoin_Historical_Data[Date],Bitcoin_Historical_Data[High])+_xlfn.XLOOKUP(A83,Bitcoin_Historical_Data[Date],Bitcoin_Historical_Data[Low]))/2)</f>
        <v>2.7609877570366784E-5</v>
      </c>
      <c r="F83" s="7">
        <f>E83*btcguncel*usdtryguncel</f>
        <v>96.145876663288249</v>
      </c>
    </row>
    <row r="84" spans="1:6" x14ac:dyDescent="0.25">
      <c r="A84" s="1">
        <v>45374</v>
      </c>
      <c r="B84" s="3">
        <f>_xlfn.XLOOKUP(A84,Sigara!$A$1:$A$4,Sigara!$B$1:$B$4,,-1)*gunlukpaket</f>
        <v>57</v>
      </c>
      <c r="C84">
        <f>(_xlfn.XLOOKUP(A84,USD_TRY_Historical_Data[Date],USD_TRY_Historical_Data[En Yüksek],,-1)+_xlfn.XLOOKUP(A84,USD_TRY_Historical_Data[Date],USD_TRY_Historical_Data[En Düşük],,-1))/2</f>
        <v>32.016950000000001</v>
      </c>
      <c r="D84" s="4">
        <f t="shared" si="1"/>
        <v>1.7803069936393066</v>
      </c>
      <c r="E84" s="5">
        <f>D84/((_xlfn.XLOOKUP(A84,Bitcoin_Historical_Data[Date],Bitcoin_Historical_Data[High])+_xlfn.XLOOKUP(A84,Bitcoin_Historical_Data[Date],Bitcoin_Historical_Data[Low]))/2)</f>
        <v>2.7591541917410232E-5</v>
      </c>
      <c r="F84" s="7">
        <f>E84*btcguncel*usdtryguncel</f>
        <v>96.082026418997643</v>
      </c>
    </row>
    <row r="85" spans="1:6" x14ac:dyDescent="0.25">
      <c r="A85" s="1">
        <v>45375</v>
      </c>
      <c r="B85" s="3">
        <f>_xlfn.XLOOKUP(A85,Sigara!$A$1:$A$4,Sigara!$B$1:$B$4,,-1)*gunlukpaket</f>
        <v>57</v>
      </c>
      <c r="C85">
        <f>(_xlfn.XLOOKUP(A85,USD_TRY_Historical_Data[Date],USD_TRY_Historical_Data[En Yüksek],,-1)+_xlfn.XLOOKUP(A85,USD_TRY_Historical_Data[Date],USD_TRY_Historical_Data[En Düşük],,-1))/2</f>
        <v>32.016950000000001</v>
      </c>
      <c r="D85" s="4">
        <f t="shared" si="1"/>
        <v>1.7803069936393066</v>
      </c>
      <c r="E85" s="5">
        <f>D85/((_xlfn.XLOOKUP(A85,Bitcoin_Historical_Data[Date],Bitcoin_Historical_Data[High])+_xlfn.XLOOKUP(A85,Bitcoin_Historical_Data[Date],Bitcoin_Historical_Data[Low]))/2)</f>
        <v>2.709737457470632E-5</v>
      </c>
      <c r="F85" s="7">
        <f>E85*btcguncel*usdtryguncel</f>
        <v>94.361187481499826</v>
      </c>
    </row>
    <row r="86" spans="1:6" x14ac:dyDescent="0.25">
      <c r="A86" s="1">
        <v>45376</v>
      </c>
      <c r="B86" s="3">
        <f>_xlfn.XLOOKUP(A86,Sigara!$A$1:$A$4,Sigara!$B$1:$B$4,,-1)*gunlukpaket</f>
        <v>57</v>
      </c>
      <c r="C86">
        <f>(_xlfn.XLOOKUP(A86,USD_TRY_Historical_Data[Date],USD_TRY_Historical_Data[En Yüksek],,-1)+_xlfn.XLOOKUP(A86,USD_TRY_Historical_Data[Date],USD_TRY_Historical_Data[En Düşük],,-1))/2</f>
        <v>32.046999999999997</v>
      </c>
      <c r="D86" s="4">
        <f t="shared" si="1"/>
        <v>1.7786376259868319</v>
      </c>
      <c r="E86" s="5">
        <f>D86/((_xlfn.XLOOKUP(A86,Bitcoin_Historical_Data[Date],Bitcoin_Historical_Data[High])+_xlfn.XLOOKUP(A86,Bitcoin_Historical_Data[Date],Bitcoin_Historical_Data[Low]))/2)</f>
        <v>2.5868496485252128E-5</v>
      </c>
      <c r="F86" s="7">
        <f>E86*btcguncel*usdtryguncel</f>
        <v>90.081865310593486</v>
      </c>
    </row>
    <row r="87" spans="1:6" x14ac:dyDescent="0.25">
      <c r="A87" s="1">
        <v>45377</v>
      </c>
      <c r="B87" s="3">
        <f>_xlfn.XLOOKUP(A87,Sigara!$A$1:$A$4,Sigara!$B$1:$B$4,,-1)*gunlukpaket</f>
        <v>57</v>
      </c>
      <c r="C87">
        <f>(_xlfn.XLOOKUP(A87,USD_TRY_Historical_Data[Date],USD_TRY_Historical_Data[En Yüksek],,-1)+_xlfn.XLOOKUP(A87,USD_TRY_Historical_Data[Date],USD_TRY_Historical_Data[En Düşük],,-1))/2</f>
        <v>32.166150000000002</v>
      </c>
      <c r="D87" s="4">
        <f t="shared" si="1"/>
        <v>1.7720491883548388</v>
      </c>
      <c r="E87" s="5">
        <f>D87/((_xlfn.XLOOKUP(A87,Bitcoin_Historical_Data[Date],Bitcoin_Historical_Data[High])+_xlfn.XLOOKUP(A87,Bitcoin_Historical_Data[Date],Bitcoin_Historical_Data[Low]))/2)</f>
        <v>2.5160949477943805E-5</v>
      </c>
      <c r="F87" s="7">
        <f>E87*btcguncel*usdtryguncel</f>
        <v>87.617974367043701</v>
      </c>
    </row>
    <row r="88" spans="1:6" x14ac:dyDescent="0.25">
      <c r="A88" s="1">
        <v>45378</v>
      </c>
      <c r="B88" s="3">
        <f>_xlfn.XLOOKUP(A88,Sigara!$A$1:$A$4,Sigara!$B$1:$B$4,,-1)*gunlukpaket</f>
        <v>57</v>
      </c>
      <c r="C88">
        <f>(_xlfn.XLOOKUP(A88,USD_TRY_Historical_Data[Date],USD_TRY_Historical_Data[En Yüksek],,-1)+_xlfn.XLOOKUP(A88,USD_TRY_Historical_Data[Date],USD_TRY_Historical_Data[En Düşük],,-1))/2</f>
        <v>32.196249999999999</v>
      </c>
      <c r="D88" s="4">
        <f t="shared" si="1"/>
        <v>1.7703925146562101</v>
      </c>
      <c r="E88" s="5">
        <f>D88/((_xlfn.XLOOKUP(A88,Bitcoin_Historical_Data[Date],Bitcoin_Historical_Data[High])+_xlfn.XLOOKUP(A88,Bitcoin_Historical_Data[Date],Bitcoin_Historical_Data[Low]))/2)</f>
        <v>2.5273377539892531E-5</v>
      </c>
      <c r="F88" s="7">
        <f>E88*btcguncel*usdtryguncel</f>
        <v>88.009482607167755</v>
      </c>
    </row>
    <row r="89" spans="1:6" x14ac:dyDescent="0.25">
      <c r="A89" s="1">
        <v>45379</v>
      </c>
      <c r="B89" s="3">
        <f>_xlfn.XLOOKUP(A89,Sigara!$A$1:$A$4,Sigara!$B$1:$B$4,,-1)*gunlukpaket</f>
        <v>57</v>
      </c>
      <c r="C89">
        <f>(_xlfn.XLOOKUP(A89,USD_TRY_Historical_Data[Date],USD_TRY_Historical_Data[En Yüksek],,-1)+_xlfn.XLOOKUP(A89,USD_TRY_Historical_Data[Date],USD_TRY_Historical_Data[En Düşük],,-1))/2</f>
        <v>32.31165</v>
      </c>
      <c r="D89" s="4">
        <f t="shared" si="1"/>
        <v>1.764069615757784</v>
      </c>
      <c r="E89" s="5">
        <f>D89/((_xlfn.XLOOKUP(A89,Bitcoin_Historical_Data[Date],Bitcoin_Historical_Data[High])+_xlfn.XLOOKUP(A89,Bitcoin_Historical_Data[Date],Bitcoin_Historical_Data[Low]))/2)</f>
        <v>2.5111418493712914E-5</v>
      </c>
      <c r="F89" s="7">
        <f>E89*btcguncel*usdtryguncel</f>
        <v>87.445492620656481</v>
      </c>
    </row>
    <row r="90" spans="1:6" x14ac:dyDescent="0.25">
      <c r="A90" s="1">
        <v>45380</v>
      </c>
      <c r="B90" s="3">
        <f>_xlfn.XLOOKUP(A90,Sigara!$A$1:$A$4,Sigara!$B$1:$B$4,,-1)*gunlukpaket</f>
        <v>57</v>
      </c>
      <c r="C90">
        <f>(_xlfn.XLOOKUP(A90,USD_TRY_Historical_Data[Date],USD_TRY_Historical_Data[En Yüksek],,-1)+_xlfn.XLOOKUP(A90,USD_TRY_Historical_Data[Date],USD_TRY_Historical_Data[En Düşük],,-1))/2</f>
        <v>32.395849999999996</v>
      </c>
      <c r="D90" s="4">
        <f t="shared" si="1"/>
        <v>1.7594846253455305</v>
      </c>
      <c r="E90" s="5">
        <f>D90/((_xlfn.XLOOKUP(A90,Bitcoin_Historical_Data[Date],Bitcoin_Historical_Data[High])+_xlfn.XLOOKUP(A90,Bitcoin_Historical_Data[Date],Bitcoin_Historical_Data[Low]))/2)</f>
        <v>2.5135871685868583E-5</v>
      </c>
      <c r="F90" s="7">
        <f>E90*btcguncel*usdtryguncel</f>
        <v>87.530645971700167</v>
      </c>
    </row>
    <row r="91" spans="1:6" x14ac:dyDescent="0.25">
      <c r="A91" s="1">
        <v>45381</v>
      </c>
      <c r="B91" s="3">
        <f>_xlfn.XLOOKUP(A91,Sigara!$A$1:$A$4,Sigara!$B$1:$B$4,,-1)*gunlukpaket</f>
        <v>57</v>
      </c>
      <c r="C91">
        <f>(_xlfn.XLOOKUP(A91,USD_TRY_Historical_Data[Date],USD_TRY_Historical_Data[En Yüksek],,-1)+_xlfn.XLOOKUP(A91,USD_TRY_Historical_Data[Date],USD_TRY_Historical_Data[En Düşük],,-1))/2</f>
        <v>32.395849999999996</v>
      </c>
      <c r="D91" s="4">
        <f t="shared" si="1"/>
        <v>1.7594846253455305</v>
      </c>
      <c r="E91" s="5">
        <f>D91/((_xlfn.XLOOKUP(A91,Bitcoin_Historical_Data[Date],Bitcoin_Historical_Data[High])+_xlfn.XLOOKUP(A91,Bitcoin_Historical_Data[Date],Bitcoin_Historical_Data[Low]))/2)</f>
        <v>2.5155960818773714E-5</v>
      </c>
      <c r="F91" s="7">
        <f>E91*btcguncel*usdtryguncel</f>
        <v>87.600602359215713</v>
      </c>
    </row>
    <row r="92" spans="1:6" x14ac:dyDescent="0.25">
      <c r="A92" s="1">
        <v>45382</v>
      </c>
      <c r="B92" s="3">
        <f>_xlfn.XLOOKUP(A92,Sigara!$A$1:$A$4,Sigara!$B$1:$B$4,,-1)*gunlukpaket</f>
        <v>57</v>
      </c>
      <c r="C92">
        <f>(_xlfn.XLOOKUP(A92,USD_TRY_Historical_Data[Date],USD_TRY_Historical_Data[En Yüksek],,-1)+_xlfn.XLOOKUP(A92,USD_TRY_Historical_Data[Date],USD_TRY_Historical_Data[En Düşük],,-1))/2</f>
        <v>32.395849999999996</v>
      </c>
      <c r="D92" s="4">
        <f t="shared" si="1"/>
        <v>1.7594846253455305</v>
      </c>
      <c r="E92" s="5">
        <f>D92/((_xlfn.XLOOKUP(A92,Bitcoin_Historical_Data[Date],Bitcoin_Historical_Data[High])+_xlfn.XLOOKUP(A92,Bitcoin_Historical_Data[Date],Bitcoin_Historical_Data[Low]))/2)</f>
        <v>2.496712704321118E-5</v>
      </c>
      <c r="F92" s="7">
        <f>E92*btcguncel*usdtryguncel</f>
        <v>86.943026502574298</v>
      </c>
    </row>
    <row r="93" spans="1:6" x14ac:dyDescent="0.25">
      <c r="A93" s="1">
        <v>45383</v>
      </c>
      <c r="B93" s="3">
        <f>_xlfn.XLOOKUP(A93,Sigara!$A$1:$A$4,Sigara!$B$1:$B$4,,-1)*gunlukpaket</f>
        <v>57</v>
      </c>
      <c r="C93">
        <f>(_xlfn.XLOOKUP(A93,USD_TRY_Historical_Data[Date],USD_TRY_Historical_Data[En Yüksek],,-1)+_xlfn.XLOOKUP(A93,USD_TRY_Historical_Data[Date],USD_TRY_Historical_Data[En Düşük],,-1))/2</f>
        <v>32.024799999999999</v>
      </c>
      <c r="D93" s="4">
        <f t="shared" si="1"/>
        <v>1.7798706002847793</v>
      </c>
      <c r="E93" s="5">
        <f>D93/((_xlfn.XLOOKUP(A93,Bitcoin_Historical_Data[Date],Bitcoin_Historical_Data[High])+_xlfn.XLOOKUP(A93,Bitcoin_Historical_Data[Date],Bitcoin_Historical_Data[Low]))/2)</f>
        <v>2.5516906900743187E-5</v>
      </c>
      <c r="F93" s="7">
        <f>E93*btcguncel*usdtryguncel</f>
        <v>88.857524900458003</v>
      </c>
    </row>
    <row r="94" spans="1:6" x14ac:dyDescent="0.25">
      <c r="A94" s="1">
        <v>45384</v>
      </c>
      <c r="B94" s="3">
        <f>_xlfn.XLOOKUP(A94,Sigara!$A$1:$A$4,Sigara!$B$1:$B$4,,-1)*gunlukpaket</f>
        <v>57</v>
      </c>
      <c r="C94">
        <f>(_xlfn.XLOOKUP(A94,USD_TRY_Historical_Data[Date],USD_TRY_Historical_Data[En Yüksek],,-1)+_xlfn.XLOOKUP(A94,USD_TRY_Historical_Data[Date],USD_TRY_Historical_Data[En Düşük],,-1))/2</f>
        <v>32.148849999999996</v>
      </c>
      <c r="D94" s="4">
        <f t="shared" si="1"/>
        <v>1.7730027668174757</v>
      </c>
      <c r="E94" s="5">
        <f>D94/((_xlfn.XLOOKUP(A94,Bitcoin_Historical_Data[Date],Bitcoin_Historical_Data[High])+_xlfn.XLOOKUP(A94,Bitcoin_Historical_Data[Date],Bitcoin_Historical_Data[Low]))/2)</f>
        <v>2.6403340051815927E-5</v>
      </c>
      <c r="F94" s="7">
        <f>E94*btcguncel*usdtryguncel</f>
        <v>91.944351062438599</v>
      </c>
    </row>
    <row r="95" spans="1:6" x14ac:dyDescent="0.25">
      <c r="A95" s="1">
        <v>45385</v>
      </c>
      <c r="B95" s="3">
        <f>_xlfn.XLOOKUP(A95,Sigara!$A$1:$A$4,Sigara!$B$1:$B$4,,-1)*gunlukpaket</f>
        <v>57</v>
      </c>
      <c r="C95">
        <f>(_xlfn.XLOOKUP(A95,USD_TRY_Historical_Data[Date],USD_TRY_Historical_Data[En Yüksek],,-1)+_xlfn.XLOOKUP(A95,USD_TRY_Historical_Data[Date],USD_TRY_Historical_Data[En Düşük],,-1))/2</f>
        <v>32.016649999999998</v>
      </c>
      <c r="D95" s="4">
        <f t="shared" si="1"/>
        <v>1.7803236753376759</v>
      </c>
      <c r="E95" s="5">
        <f>D95/((_xlfn.XLOOKUP(A95,Bitcoin_Historical_Data[Date],Bitcoin_Historical_Data[High])+_xlfn.XLOOKUP(A95,Bitcoin_Historical_Data[Date],Bitcoin_Historical_Data[Low]))/2)</f>
        <v>2.7096989209409104E-5</v>
      </c>
      <c r="F95" s="7">
        <f>E95*btcguncel*usdtryguncel</f>
        <v>94.359845523925316</v>
      </c>
    </row>
    <row r="96" spans="1:6" x14ac:dyDescent="0.25">
      <c r="A96" s="1">
        <v>45386</v>
      </c>
      <c r="B96" s="3">
        <f>_xlfn.XLOOKUP(A96,Sigara!$A$1:$A$4,Sigara!$B$1:$B$4,,-1)*gunlukpaket</f>
        <v>57</v>
      </c>
      <c r="C96">
        <f>(_xlfn.XLOOKUP(A96,USD_TRY_Historical_Data[Date],USD_TRY_Historical_Data[En Yüksek],,-1)+_xlfn.XLOOKUP(A96,USD_TRY_Historical_Data[Date],USD_TRY_Historical_Data[En Düşük],,-1))/2</f>
        <v>31.904450000000001</v>
      </c>
      <c r="D96" s="4">
        <f t="shared" si="1"/>
        <v>1.7865846300437713</v>
      </c>
      <c r="E96" s="5">
        <f>D96/((_xlfn.XLOOKUP(A96,Bitcoin_Historical_Data[Date],Bitcoin_Historical_Data[High])+_xlfn.XLOOKUP(A96,Bitcoin_Historical_Data[Date],Bitcoin_Historical_Data[Low]))/2)</f>
        <v>2.6598925076823126E-5</v>
      </c>
      <c r="F96" s="7">
        <f>E96*btcguncel*usdtryguncel</f>
        <v>92.625436795021173</v>
      </c>
    </row>
    <row r="97" spans="1:6" x14ac:dyDescent="0.25">
      <c r="A97" s="1">
        <v>45387</v>
      </c>
      <c r="B97" s="3">
        <f>_xlfn.XLOOKUP(A97,Sigara!$A$1:$A$4,Sigara!$B$1:$B$4,,-1)*gunlukpaket</f>
        <v>57</v>
      </c>
      <c r="C97">
        <f>(_xlfn.XLOOKUP(A97,USD_TRY_Historical_Data[Date],USD_TRY_Historical_Data[En Yüksek],,-1)+_xlfn.XLOOKUP(A97,USD_TRY_Historical_Data[Date],USD_TRY_Historical_Data[En Düşük],,-1))/2</f>
        <v>31.940249999999999</v>
      </c>
      <c r="D97" s="4">
        <f t="shared" si="1"/>
        <v>1.7845821494822365</v>
      </c>
      <c r="E97" s="5">
        <f>D97/((_xlfn.XLOOKUP(A97,Bitcoin_Historical_Data[Date],Bitcoin_Historical_Data[High])+_xlfn.XLOOKUP(A97,Bitcoin_Historical_Data[Date],Bitcoin_Historical_Data[Low]))/2)</f>
        <v>2.649408790350385E-5</v>
      </c>
      <c r="F97" s="7">
        <f>E97*btcguncel*usdtryguncel</f>
        <v>92.260362306371462</v>
      </c>
    </row>
    <row r="98" spans="1:6" x14ac:dyDescent="0.25">
      <c r="A98" s="1">
        <v>45388</v>
      </c>
      <c r="B98" s="3">
        <f>_xlfn.XLOOKUP(A98,Sigara!$A$1:$A$4,Sigara!$B$1:$B$4,,-1)*gunlukpaket</f>
        <v>57</v>
      </c>
      <c r="C98">
        <f>(_xlfn.XLOOKUP(A98,USD_TRY_Historical_Data[Date],USD_TRY_Historical_Data[En Yüksek],,-1)+_xlfn.XLOOKUP(A98,USD_TRY_Historical_Data[Date],USD_TRY_Historical_Data[En Düşük],,-1))/2</f>
        <v>31.940249999999999</v>
      </c>
      <c r="D98" s="4">
        <f t="shared" si="1"/>
        <v>1.7845821494822365</v>
      </c>
      <c r="E98" s="5">
        <f>D98/((_xlfn.XLOOKUP(A98,Bitcoin_Historical_Data[Date],Bitcoin_Historical_Data[High])+_xlfn.XLOOKUP(A98,Bitcoin_Historical_Data[Date],Bitcoin_Historical_Data[Low]))/2)</f>
        <v>2.6033443659514227E-5</v>
      </c>
      <c r="F98" s="7">
        <f>E98*btcguncel*usdtryguncel</f>
        <v>90.656260855526384</v>
      </c>
    </row>
    <row r="99" spans="1:6" x14ac:dyDescent="0.25">
      <c r="A99" s="1">
        <v>45389</v>
      </c>
      <c r="B99" s="3">
        <f>_xlfn.XLOOKUP(A99,Sigara!$A$1:$A$4,Sigara!$B$1:$B$4,,-1)*gunlukpaket</f>
        <v>57</v>
      </c>
      <c r="C99">
        <f>(_xlfn.XLOOKUP(A99,USD_TRY_Historical_Data[Date],USD_TRY_Historical_Data[En Yüksek],,-1)+_xlfn.XLOOKUP(A99,USD_TRY_Historical_Data[Date],USD_TRY_Historical_Data[En Düşük],,-1))/2</f>
        <v>31.940249999999999</v>
      </c>
      <c r="D99" s="4">
        <f t="shared" si="1"/>
        <v>1.7845821494822365</v>
      </c>
      <c r="E99" s="5">
        <f>D99/((_xlfn.XLOOKUP(A99,Bitcoin_Historical_Data[Date],Bitcoin_Historical_Data[High])+_xlfn.XLOOKUP(A99,Bitcoin_Historical_Data[Date],Bitcoin_Historical_Data[Low]))/2)</f>
        <v>2.5652489801031461E-5</v>
      </c>
      <c r="F99" s="7">
        <f>E99*btcguncel*usdtryguncel</f>
        <v>89.329665234131852</v>
      </c>
    </row>
    <row r="100" spans="1:6" x14ac:dyDescent="0.25">
      <c r="A100" s="1">
        <v>45390</v>
      </c>
      <c r="B100" s="3">
        <f>_xlfn.XLOOKUP(A100,Sigara!$A$1:$A$4,Sigara!$B$1:$B$4,,-1)*gunlukpaket</f>
        <v>57</v>
      </c>
      <c r="C100">
        <f>(_xlfn.XLOOKUP(A100,USD_TRY_Historical_Data[Date],USD_TRY_Historical_Data[En Yüksek],,-1)+_xlfn.XLOOKUP(A100,USD_TRY_Historical_Data[Date],USD_TRY_Historical_Data[En Düşük],,-1))/2</f>
        <v>32.028549999999996</v>
      </c>
      <c r="D100" s="4">
        <f t="shared" si="1"/>
        <v>1.7796622076241355</v>
      </c>
      <c r="E100" s="5">
        <f>D100/((_xlfn.XLOOKUP(A100,Bitcoin_Historical_Data[Date],Bitcoin_Historical_Data[High])+_xlfn.XLOOKUP(A100,Bitcoin_Historical_Data[Date],Bitcoin_Historical_Data[Low]))/2)</f>
        <v>2.5097248546221697E-5</v>
      </c>
      <c r="F100" s="7">
        <f>E100*btcguncel*usdtryguncel</f>
        <v>87.396148612507815</v>
      </c>
    </row>
    <row r="101" spans="1:6" x14ac:dyDescent="0.25">
      <c r="A101" s="1">
        <v>45391</v>
      </c>
      <c r="B101" s="3">
        <f>_xlfn.XLOOKUP(A101,Sigara!$A$1:$A$4,Sigara!$B$1:$B$4,,-1)*gunlukpaket</f>
        <v>57</v>
      </c>
      <c r="C101">
        <f>(_xlfn.XLOOKUP(A101,USD_TRY_Historical_Data[Date],USD_TRY_Historical_Data[En Yüksek],,-1)+_xlfn.XLOOKUP(A101,USD_TRY_Historical_Data[Date],USD_TRY_Historical_Data[En Düşük],,-1))/2</f>
        <v>32.165950000000002</v>
      </c>
      <c r="D101" s="4">
        <f t="shared" si="1"/>
        <v>1.7720602065227358</v>
      </c>
      <c r="E101" s="5">
        <f>D101/((_xlfn.XLOOKUP(A101,Bitcoin_Historical_Data[Date],Bitcoin_Historical_Data[High])+_xlfn.XLOOKUP(A101,Bitcoin_Historical_Data[Date],Bitcoin_Historical_Data[Low]))/2)</f>
        <v>2.5314820331206256E-5</v>
      </c>
      <c r="F101" s="7">
        <f>E101*btcguncel*usdtryguncel</f>
        <v>88.153798839359538</v>
      </c>
    </row>
    <row r="102" spans="1:6" x14ac:dyDescent="0.25">
      <c r="A102" s="1">
        <v>45392</v>
      </c>
      <c r="B102" s="3">
        <f>_xlfn.XLOOKUP(A102,Sigara!$A$1:$A$4,Sigara!$B$1:$B$4,,-1)*gunlukpaket</f>
        <v>57</v>
      </c>
      <c r="C102">
        <f>(_xlfn.XLOOKUP(A102,USD_TRY_Historical_Data[Date],USD_TRY_Historical_Data[En Yüksek],,-1)+_xlfn.XLOOKUP(A102,USD_TRY_Historical_Data[Date],USD_TRY_Historical_Data[En Düşük],,-1))/2</f>
        <v>32.261899999999997</v>
      </c>
      <c r="D102" s="4">
        <f t="shared" si="1"/>
        <v>1.7667899286774804</v>
      </c>
      <c r="E102" s="5">
        <f>D102/((_xlfn.XLOOKUP(A102,Bitcoin_Historical_Data[Date],Bitcoin_Historical_Data[High])+_xlfn.XLOOKUP(A102,Bitcoin_Historical_Data[Date],Bitcoin_Historical_Data[Low]))/2)</f>
        <v>2.5484341979050166E-5</v>
      </c>
      <c r="F102" s="7">
        <f>E102*btcguncel*usdtryguncel</f>
        <v>88.74412407364639</v>
      </c>
    </row>
    <row r="103" spans="1:6" x14ac:dyDescent="0.25">
      <c r="A103" s="1">
        <v>45393</v>
      </c>
      <c r="B103" s="3">
        <f>_xlfn.XLOOKUP(A103,Sigara!$A$1:$A$4,Sigara!$B$1:$B$4,,-1)*gunlukpaket</f>
        <v>57</v>
      </c>
      <c r="C103">
        <f>(_xlfn.XLOOKUP(A103,USD_TRY_Historical_Data[Date],USD_TRY_Historical_Data[En Yüksek],,-1)+_xlfn.XLOOKUP(A103,USD_TRY_Historical_Data[Date],USD_TRY_Historical_Data[En Düşük],,-1))/2</f>
        <v>32.291849999999997</v>
      </c>
      <c r="D103" s="4">
        <f t="shared" si="1"/>
        <v>1.7651512688186031</v>
      </c>
      <c r="E103" s="5">
        <f>D103/((_xlfn.XLOOKUP(A103,Bitcoin_Historical_Data[Date],Bitcoin_Historical_Data[High])+_xlfn.XLOOKUP(A103,Bitcoin_Historical_Data[Date],Bitcoin_Historical_Data[Low]))/2)</f>
        <v>2.5066886907168916E-5</v>
      </c>
      <c r="F103" s="7">
        <f>E103*btcguncel*usdtryguncel</f>
        <v>87.290420276834311</v>
      </c>
    </row>
    <row r="104" spans="1:6" x14ac:dyDescent="0.25">
      <c r="A104" s="1">
        <v>45394</v>
      </c>
      <c r="B104" s="3">
        <f>_xlfn.XLOOKUP(A104,Sigara!$A$1:$A$4,Sigara!$B$1:$B$4,,-1)*gunlukpaket</f>
        <v>57</v>
      </c>
      <c r="C104">
        <f>(_xlfn.XLOOKUP(A104,USD_TRY_Historical_Data[Date],USD_TRY_Historical_Data[En Yüksek],,-1)+_xlfn.XLOOKUP(A104,USD_TRY_Historical_Data[Date],USD_TRY_Historical_Data[En Düşük],,-1))/2</f>
        <v>32.559950000000001</v>
      </c>
      <c r="D104" s="4">
        <f t="shared" si="1"/>
        <v>1.7506169389080757</v>
      </c>
      <c r="E104" s="5">
        <f>D104/((_xlfn.XLOOKUP(A104,Bitcoin_Historical_Data[Date],Bitcoin_Historical_Data[High])+_xlfn.XLOOKUP(A104,Bitcoin_Historical_Data[Date],Bitcoin_Historical_Data[Low]))/2)</f>
        <v>2.5545972220272787E-5</v>
      </c>
      <c r="F104" s="7">
        <f>E104*btcguncel*usdtryguncel</f>
        <v>88.958739062655923</v>
      </c>
    </row>
    <row r="105" spans="1:6" x14ac:dyDescent="0.25">
      <c r="A105" s="1">
        <v>45395</v>
      </c>
      <c r="B105" s="3">
        <f>_xlfn.XLOOKUP(A105,Sigara!$A$1:$A$4,Sigara!$B$1:$B$4,,-1)*gunlukpaket</f>
        <v>57</v>
      </c>
      <c r="C105">
        <f>(_xlfn.XLOOKUP(A105,USD_TRY_Historical_Data[Date],USD_TRY_Historical_Data[En Yüksek],,-1)+_xlfn.XLOOKUP(A105,USD_TRY_Historical_Data[Date],USD_TRY_Historical_Data[En Düşük],,-1))/2</f>
        <v>32.559950000000001</v>
      </c>
      <c r="D105" s="4">
        <f t="shared" si="1"/>
        <v>1.7506169389080757</v>
      </c>
      <c r="E105" s="5">
        <f>D105/((_xlfn.XLOOKUP(A105,Bitcoin_Historical_Data[Date],Bitcoin_Historical_Data[High])+_xlfn.XLOOKUP(A105,Bitcoin_Historical_Data[Date],Bitcoin_Historical_Data[Low]))/2)</f>
        <v>2.7144188560943599E-5</v>
      </c>
      <c r="F105" s="7">
        <f>E105*btcguncel*usdtryguncel</f>
        <v>94.5242078257739</v>
      </c>
    </row>
    <row r="106" spans="1:6" x14ac:dyDescent="0.25">
      <c r="A106" s="1">
        <v>45396</v>
      </c>
      <c r="B106" s="3">
        <f>_xlfn.XLOOKUP(A106,Sigara!$A$1:$A$4,Sigara!$B$1:$B$4,,-1)*gunlukpaket</f>
        <v>57</v>
      </c>
      <c r="C106">
        <f>(_xlfn.XLOOKUP(A106,USD_TRY_Historical_Data[Date],USD_TRY_Historical_Data[En Yüksek],,-1)+_xlfn.XLOOKUP(A106,USD_TRY_Historical_Data[Date],USD_TRY_Historical_Data[En Düşük],,-1))/2</f>
        <v>32.559950000000001</v>
      </c>
      <c r="D106" s="4">
        <f t="shared" si="1"/>
        <v>1.7506169389080757</v>
      </c>
      <c r="E106" s="5">
        <f>D106/((_xlfn.XLOOKUP(A106,Bitcoin_Historical_Data[Date],Bitcoin_Historical_Data[High])+_xlfn.XLOOKUP(A106,Bitcoin_Historical_Data[Date],Bitcoin_Historical_Data[Low]))/2)</f>
        <v>2.7367736350978924E-5</v>
      </c>
      <c r="F106" s="7">
        <f>E106*btcguncel*usdtryguncel</f>
        <v>95.302668295013902</v>
      </c>
    </row>
    <row r="107" spans="1:6" x14ac:dyDescent="0.25">
      <c r="A107" s="1">
        <v>45397</v>
      </c>
      <c r="B107" s="3">
        <f>_xlfn.XLOOKUP(A107,Sigara!$A$1:$A$4,Sigara!$B$1:$B$4,,-1)*gunlukpaket</f>
        <v>57</v>
      </c>
      <c r="C107">
        <f>(_xlfn.XLOOKUP(A107,USD_TRY_Historical_Data[Date],USD_TRY_Historical_Data[En Yüksek],,-1)+_xlfn.XLOOKUP(A107,USD_TRY_Historical_Data[Date],USD_TRY_Historical_Data[En Düşük],,-1))/2</f>
        <v>32.403100000000002</v>
      </c>
      <c r="D107" s="4">
        <f t="shared" si="1"/>
        <v>1.7590909511744246</v>
      </c>
      <c r="E107" s="5">
        <f>D107/((_xlfn.XLOOKUP(A107,Bitcoin_Historical_Data[Date],Bitcoin_Historical_Data[High])+_xlfn.XLOOKUP(A107,Bitcoin_Historical_Data[Date],Bitcoin_Historical_Data[Low]))/2)</f>
        <v>2.7233756208935499E-5</v>
      </c>
      <c r="F107" s="7">
        <f>E107*btcguncel*usdtryguncel</f>
        <v>94.836109246376083</v>
      </c>
    </row>
    <row r="108" spans="1:6" x14ac:dyDescent="0.25">
      <c r="A108" s="1">
        <v>45398</v>
      </c>
      <c r="B108" s="3">
        <f>_xlfn.XLOOKUP(A108,Sigara!$A$1:$A$4,Sigara!$B$1:$B$4,,-1)*gunlukpaket</f>
        <v>57</v>
      </c>
      <c r="C108">
        <f>(_xlfn.XLOOKUP(A108,USD_TRY_Historical_Data[Date],USD_TRY_Historical_Data[En Yüksek],,-1)+_xlfn.XLOOKUP(A108,USD_TRY_Historical_Data[Date],USD_TRY_Historical_Data[En Düşük],,-1))/2</f>
        <v>32.441000000000003</v>
      </c>
      <c r="D108" s="4">
        <f t="shared" si="1"/>
        <v>1.7570358496963718</v>
      </c>
      <c r="E108" s="5">
        <f>D108/((_xlfn.XLOOKUP(A108,Bitcoin_Historical_Data[Date],Bitcoin_Historical_Data[High])+_xlfn.XLOOKUP(A108,Bitcoin_Historical_Data[Date],Bitcoin_Historical_Data[Low]))/2)</f>
        <v>2.789167155641514E-5</v>
      </c>
      <c r="F108" s="7">
        <f>E108*btcguncel*usdtryguncel</f>
        <v>97.127167860904436</v>
      </c>
    </row>
    <row r="109" spans="1:6" x14ac:dyDescent="0.25">
      <c r="A109" s="1">
        <v>45399</v>
      </c>
      <c r="B109" s="3">
        <f>_xlfn.XLOOKUP(A109,Sigara!$A$1:$A$4,Sigara!$B$1:$B$4,,-1)*gunlukpaket</f>
        <v>57</v>
      </c>
      <c r="C109">
        <f>(_xlfn.XLOOKUP(A109,USD_TRY_Historical_Data[Date],USD_TRY_Historical_Data[En Yüksek],,-1)+_xlfn.XLOOKUP(A109,USD_TRY_Historical_Data[Date],USD_TRY_Historical_Data[En Düşük],,-1))/2</f>
        <v>32.499000000000002</v>
      </c>
      <c r="D109" s="4">
        <f t="shared" si="1"/>
        <v>1.7539001200036923</v>
      </c>
      <c r="E109" s="5">
        <f>D109/((_xlfn.XLOOKUP(A109,Bitcoin_Historical_Data[Date],Bitcoin_Historical_Data[High])+_xlfn.XLOOKUP(A109,Bitcoin_Historical_Data[Date],Bitcoin_Historical_Data[Low]))/2)</f>
        <v>2.8226726631818873E-5</v>
      </c>
      <c r="F109" s="7">
        <f>E109*btcguncel*usdtryguncel</f>
        <v>98.293930149982856</v>
      </c>
    </row>
    <row r="110" spans="1:6" x14ac:dyDescent="0.25">
      <c r="A110" s="1">
        <v>45400</v>
      </c>
      <c r="B110" s="3">
        <f>_xlfn.XLOOKUP(A110,Sigara!$A$1:$A$4,Sigara!$B$1:$B$4,,-1)*gunlukpaket</f>
        <v>57</v>
      </c>
      <c r="C110">
        <f>(_xlfn.XLOOKUP(A110,USD_TRY_Historical_Data[Date],USD_TRY_Historical_Data[En Yüksek],,-1)+_xlfn.XLOOKUP(A110,USD_TRY_Historical_Data[Date],USD_TRY_Historical_Data[En Düşük],,-1))/2</f>
        <v>32.465400000000002</v>
      </c>
      <c r="D110" s="4">
        <f t="shared" si="1"/>
        <v>1.7557153153819141</v>
      </c>
      <c r="E110" s="5">
        <f>D110/((_xlfn.XLOOKUP(A110,Bitcoin_Historical_Data[Date],Bitcoin_Historical_Data[High])+_xlfn.XLOOKUP(A110,Bitcoin_Historical_Data[Date],Bitcoin_Historical_Data[Low]))/2)</f>
        <v>2.8110627738479362E-5</v>
      </c>
      <c r="F110" s="7">
        <f>E110*btcguncel*usdtryguncel</f>
        <v>97.889638973706681</v>
      </c>
    </row>
    <row r="111" spans="1:6" x14ac:dyDescent="0.25">
      <c r="A111" s="1">
        <v>45401</v>
      </c>
      <c r="B111" s="3">
        <f>_xlfn.XLOOKUP(A111,Sigara!$A$1:$A$4,Sigara!$B$1:$B$4,,-1)*gunlukpaket</f>
        <v>57</v>
      </c>
      <c r="C111">
        <f>(_xlfn.XLOOKUP(A111,USD_TRY_Historical_Data[Date],USD_TRY_Historical_Data[En Yüksek],,-1)+_xlfn.XLOOKUP(A111,USD_TRY_Historical_Data[Date],USD_TRY_Historical_Data[En Düşük],,-1))/2</f>
        <v>32.592100000000002</v>
      </c>
      <c r="D111" s="4">
        <f t="shared" si="1"/>
        <v>1.7488900684521709</v>
      </c>
      <c r="E111" s="5">
        <f>D111/((_xlfn.XLOOKUP(A111,Bitcoin_Historical_Data[Date],Bitcoin_Historical_Data[High])+_xlfn.XLOOKUP(A111,Bitcoin_Historical_Data[Date],Bitcoin_Historical_Data[Low]))/2)</f>
        <v>2.7952164566161543E-5</v>
      </c>
      <c r="F111" s="7">
        <f>E111*btcguncel*usdtryguncel</f>
        <v>97.337822668744323</v>
      </c>
    </row>
    <row r="112" spans="1:6" x14ac:dyDescent="0.25">
      <c r="A112" s="1">
        <v>45402</v>
      </c>
      <c r="B112" s="3">
        <f>_xlfn.XLOOKUP(A112,Sigara!$A$1:$A$4,Sigara!$B$1:$B$4,,-1)*gunlukpaket</f>
        <v>57</v>
      </c>
      <c r="C112">
        <f>(_xlfn.XLOOKUP(A112,USD_TRY_Historical_Data[Date],USD_TRY_Historical_Data[En Yüksek],,-1)+_xlfn.XLOOKUP(A112,USD_TRY_Historical_Data[Date],USD_TRY_Historical_Data[En Düşük],,-1))/2</f>
        <v>32.592100000000002</v>
      </c>
      <c r="D112" s="4">
        <f t="shared" si="1"/>
        <v>1.7488900684521709</v>
      </c>
      <c r="E112" s="5">
        <f>D112/((_xlfn.XLOOKUP(A112,Bitcoin_Historical_Data[Date],Bitcoin_Historical_Data[High])+_xlfn.XLOOKUP(A112,Bitcoin_Historical_Data[Date],Bitcoin_Historical_Data[Low]))/2)</f>
        <v>2.7218532619581471E-5</v>
      </c>
      <c r="F112" s="7">
        <f>E112*btcguncel*usdtryguncel</f>
        <v>94.783096141168556</v>
      </c>
    </row>
    <row r="113" spans="1:6" x14ac:dyDescent="0.25">
      <c r="A113" s="1">
        <v>45403</v>
      </c>
      <c r="B113" s="3">
        <f>_xlfn.XLOOKUP(A113,Sigara!$A$1:$A$4,Sigara!$B$1:$B$4,,-1)*gunlukpaket</f>
        <v>57</v>
      </c>
      <c r="C113">
        <f>(_xlfn.XLOOKUP(A113,USD_TRY_Historical_Data[Date],USD_TRY_Historical_Data[En Yüksek],,-1)+_xlfn.XLOOKUP(A113,USD_TRY_Historical_Data[Date],USD_TRY_Historical_Data[En Düşük],,-1))/2</f>
        <v>32.592100000000002</v>
      </c>
      <c r="D113" s="4">
        <f t="shared" si="1"/>
        <v>1.7488900684521709</v>
      </c>
      <c r="E113" s="5">
        <f>D113/((_xlfn.XLOOKUP(A113,Bitcoin_Historical_Data[Date],Bitcoin_Historical_Data[High])+_xlfn.XLOOKUP(A113,Bitcoin_Historical_Data[Date],Bitcoin_Historical_Data[Low]))/2)</f>
        <v>2.6916747046738981E-5</v>
      </c>
      <c r="F113" s="7">
        <f>E113*btcguncel*usdtryguncel</f>
        <v>93.732188240859145</v>
      </c>
    </row>
    <row r="114" spans="1:6" x14ac:dyDescent="0.25">
      <c r="A114" s="1">
        <v>45404</v>
      </c>
      <c r="B114" s="3">
        <f>_xlfn.XLOOKUP(A114,Sigara!$A$1:$A$4,Sigara!$B$1:$B$4,,-1)*gunlukpaket</f>
        <v>57</v>
      </c>
      <c r="C114">
        <f>(_xlfn.XLOOKUP(A114,USD_TRY_Historical_Data[Date],USD_TRY_Historical_Data[En Yüksek],,-1)+_xlfn.XLOOKUP(A114,USD_TRY_Historical_Data[Date],USD_TRY_Historical_Data[En Düşük],,-1))/2</f>
        <v>32.5227</v>
      </c>
      <c r="D114" s="4">
        <f t="shared" si="1"/>
        <v>1.7526220147773708</v>
      </c>
      <c r="E114" s="5">
        <f>D114/((_xlfn.XLOOKUP(A114,Bitcoin_Historical_Data[Date],Bitcoin_Historical_Data[High])+_xlfn.XLOOKUP(A114,Bitcoin_Historical_Data[Date],Bitcoin_Historical_Data[Low]))/2)</f>
        <v>2.660819619278586E-5</v>
      </c>
      <c r="F114" s="7">
        <f>E114*btcguncel*usdtryguncel</f>
        <v>92.657721602138196</v>
      </c>
    </row>
    <row r="115" spans="1:6" x14ac:dyDescent="0.25">
      <c r="A115" s="1">
        <v>45405</v>
      </c>
      <c r="B115" s="3">
        <f>_xlfn.XLOOKUP(A115,Sigara!$A$1:$A$4,Sigara!$B$1:$B$4,,-1)*gunlukpaket</f>
        <v>57</v>
      </c>
      <c r="C115">
        <f>(_xlfn.XLOOKUP(A115,USD_TRY_Historical_Data[Date],USD_TRY_Historical_Data[En Yüksek],,-1)+_xlfn.XLOOKUP(A115,USD_TRY_Historical_Data[Date],USD_TRY_Historical_Data[En Düşük],,-1))/2</f>
        <v>32.557050000000004</v>
      </c>
      <c r="D115" s="4">
        <f t="shared" si="1"/>
        <v>1.7507728740779644</v>
      </c>
      <c r="E115" s="5">
        <f>D115/((_xlfn.XLOOKUP(A115,Bitcoin_Historical_Data[Date],Bitcoin_Historical_Data[High])+_xlfn.XLOOKUP(A115,Bitcoin_Historical_Data[Date],Bitcoin_Historical_Data[Low]))/2)</f>
        <v>2.6321810833904736E-5</v>
      </c>
      <c r="F115" s="7">
        <f>E115*btcguncel*usdtryguncel</f>
        <v>91.660441866906467</v>
      </c>
    </row>
    <row r="116" spans="1:6" x14ac:dyDescent="0.25">
      <c r="A116" s="1">
        <v>45406</v>
      </c>
      <c r="B116" s="3">
        <f>_xlfn.XLOOKUP(A116,Sigara!$A$1:$A$4,Sigara!$B$1:$B$4,,-1)*gunlukpaket</f>
        <v>57</v>
      </c>
      <c r="C116">
        <f>(_xlfn.XLOOKUP(A116,USD_TRY_Historical_Data[Date],USD_TRY_Historical_Data[En Yüksek],,-1)+_xlfn.XLOOKUP(A116,USD_TRY_Historical_Data[Date],USD_TRY_Historical_Data[En Düşük],,-1))/2</f>
        <v>32.511650000000003</v>
      </c>
      <c r="D116" s="4">
        <f t="shared" si="1"/>
        <v>1.753217692734758</v>
      </c>
      <c r="E116" s="5">
        <f>D116/((_xlfn.XLOOKUP(A116,Bitcoin_Historical_Data[Date],Bitcoin_Historical_Data[High])+_xlfn.XLOOKUP(A116,Bitcoin_Historical_Data[Date],Bitcoin_Historical_Data[Low]))/2)</f>
        <v>2.6834814081167272E-5</v>
      </c>
      <c r="F116" s="7">
        <f>E116*btcguncel*usdtryguncel</f>
        <v>93.446873074848781</v>
      </c>
    </row>
    <row r="117" spans="1:6" x14ac:dyDescent="0.25">
      <c r="A117" s="1">
        <v>45407</v>
      </c>
      <c r="B117" s="3">
        <f>_xlfn.XLOOKUP(A117,Sigara!$A$1:$A$4,Sigara!$B$1:$B$4,,-1)*gunlukpaket</f>
        <v>57</v>
      </c>
      <c r="C117">
        <f>(_xlfn.XLOOKUP(A117,USD_TRY_Historical_Data[Date],USD_TRY_Historical_Data[En Yüksek],,-1)+_xlfn.XLOOKUP(A117,USD_TRY_Historical_Data[Date],USD_TRY_Historical_Data[En Düşük],,-1))/2</f>
        <v>32.518749999999997</v>
      </c>
      <c r="D117" s="4">
        <f t="shared" si="1"/>
        <v>1.7528349029406114</v>
      </c>
      <c r="E117" s="5">
        <f>D117/((_xlfn.XLOOKUP(A117,Bitcoin_Historical_Data[Date],Bitcoin_Historical_Data[High])+_xlfn.XLOOKUP(A117,Bitcoin_Historical_Data[Date],Bitcoin_Historical_Data[Low]))/2)</f>
        <v>2.7358826986189148E-5</v>
      </c>
      <c r="F117" s="7">
        <f>E117*btcguncel*usdtryguncel</f>
        <v>95.271643214006474</v>
      </c>
    </row>
    <row r="118" spans="1:6" x14ac:dyDescent="0.25">
      <c r="A118" s="1">
        <v>45408</v>
      </c>
      <c r="B118" s="3">
        <f>_xlfn.XLOOKUP(A118,Sigara!$A$1:$A$4,Sigara!$B$1:$B$4,,-1)*gunlukpaket</f>
        <v>57</v>
      </c>
      <c r="C118">
        <f>(_xlfn.XLOOKUP(A118,USD_TRY_Historical_Data[Date],USD_TRY_Historical_Data[En Yüksek],,-1)+_xlfn.XLOOKUP(A118,USD_TRY_Historical_Data[Date],USD_TRY_Historical_Data[En Düşük],,-1))/2</f>
        <v>32.4788</v>
      </c>
      <c r="D118" s="4">
        <f t="shared" si="1"/>
        <v>1.7549909479414265</v>
      </c>
      <c r="E118" s="5">
        <f>D118/((_xlfn.XLOOKUP(A118,Bitcoin_Historical_Data[Date],Bitcoin_Historical_Data[High])+_xlfn.XLOOKUP(A118,Bitcoin_Historical_Data[Date],Bitcoin_Historical_Data[Low]))/2)</f>
        <v>2.7394724075816285E-5</v>
      </c>
      <c r="F118" s="7">
        <f>E118*btcguncel*usdtryguncel</f>
        <v>95.396647649215041</v>
      </c>
    </row>
    <row r="119" spans="1:6" x14ac:dyDescent="0.25">
      <c r="A119" s="1">
        <v>45409</v>
      </c>
      <c r="B119" s="3">
        <f>_xlfn.XLOOKUP(A119,Sigara!$A$1:$A$4,Sigara!$B$1:$B$4,,-1)*gunlukpaket</f>
        <v>57</v>
      </c>
      <c r="C119">
        <f>(_xlfn.XLOOKUP(A119,USD_TRY_Historical_Data[Date],USD_TRY_Historical_Data[En Yüksek],,-1)+_xlfn.XLOOKUP(A119,USD_TRY_Historical_Data[Date],USD_TRY_Historical_Data[En Düşük],,-1))/2</f>
        <v>32.4788</v>
      </c>
      <c r="D119" s="4">
        <f t="shared" si="1"/>
        <v>1.7549909479414265</v>
      </c>
      <c r="E119" s="5">
        <f>D119/((_xlfn.XLOOKUP(A119,Bitcoin_Historical_Data[Date],Bitcoin_Historical_Data[High])+_xlfn.XLOOKUP(A119,Bitcoin_Historical_Data[Date],Bitcoin_Historical_Data[Low]))/2)</f>
        <v>2.7763484706139427E-5</v>
      </c>
      <c r="F119" s="7">
        <f>E119*btcguncel*usdtryguncel</f>
        <v>96.680782792189319</v>
      </c>
    </row>
    <row r="120" spans="1:6" x14ac:dyDescent="0.25">
      <c r="A120" s="1">
        <v>45410</v>
      </c>
      <c r="B120" s="3">
        <f>_xlfn.XLOOKUP(A120,Sigara!$A$1:$A$4,Sigara!$B$1:$B$4,,-1)*gunlukpaket</f>
        <v>57</v>
      </c>
      <c r="C120">
        <f>(_xlfn.XLOOKUP(A120,USD_TRY_Historical_Data[Date],USD_TRY_Historical_Data[En Yüksek],,-1)+_xlfn.XLOOKUP(A120,USD_TRY_Historical_Data[Date],USD_TRY_Historical_Data[En Düşük],,-1))/2</f>
        <v>32.4788</v>
      </c>
      <c r="D120" s="4">
        <f t="shared" si="1"/>
        <v>1.7549909479414265</v>
      </c>
      <c r="E120" s="5">
        <f>D120/((_xlfn.XLOOKUP(A120,Bitcoin_Historical_Data[Date],Bitcoin_Historical_Data[High])+_xlfn.XLOOKUP(A120,Bitcoin_Historical_Data[Date],Bitcoin_Historical_Data[Low]))/2)</f>
        <v>2.7599860473594451E-5</v>
      </c>
      <c r="F120" s="7">
        <f>E120*btcguncel*usdtryguncel</f>
        <v>96.110994127197955</v>
      </c>
    </row>
    <row r="121" spans="1:6" x14ac:dyDescent="0.25">
      <c r="A121" s="1">
        <v>45411</v>
      </c>
      <c r="B121" s="3">
        <f>_xlfn.XLOOKUP(A121,Sigara!$A$1:$A$4,Sigara!$B$1:$B$4,,-1)*gunlukpaket</f>
        <v>57</v>
      </c>
      <c r="C121">
        <f>(_xlfn.XLOOKUP(A121,USD_TRY_Historical_Data[Date],USD_TRY_Historical_Data[En Yüksek],,-1)+_xlfn.XLOOKUP(A121,USD_TRY_Historical_Data[Date],USD_TRY_Historical_Data[En Düşük],,-1))/2</f>
        <v>32.398499999999999</v>
      </c>
      <c r="D121" s="4">
        <f t="shared" si="1"/>
        <v>1.7593407102180658</v>
      </c>
      <c r="E121" s="5">
        <f>D121/((_xlfn.XLOOKUP(A121,Bitcoin_Historical_Data[Date],Bitcoin_Historical_Data[High])+_xlfn.XLOOKUP(A121,Bitcoin_Historical_Data[Date],Bitcoin_Historical_Data[Low]))/2)</f>
        <v>2.7919329085435265E-5</v>
      </c>
      <c r="F121" s="7">
        <f>E121*btcguncel*usdtryguncel</f>
        <v>97.22347967421122</v>
      </c>
    </row>
    <row r="122" spans="1:6" x14ac:dyDescent="0.25">
      <c r="A122" s="1">
        <v>45412</v>
      </c>
      <c r="B122" s="3">
        <f>_xlfn.XLOOKUP(A122,Sigara!$A$1:$A$4,Sigara!$B$1:$B$4,,-1)*gunlukpaket</f>
        <v>57</v>
      </c>
      <c r="C122">
        <f>(_xlfn.XLOOKUP(A122,USD_TRY_Historical_Data[Date],USD_TRY_Historical_Data[En Yüksek],,-1)+_xlfn.XLOOKUP(A122,USD_TRY_Historical_Data[Date],USD_TRY_Historical_Data[En Düşük],,-1))/2</f>
        <v>32.363600000000005</v>
      </c>
      <c r="D122" s="4">
        <f t="shared" si="1"/>
        <v>1.7612379339752064</v>
      </c>
      <c r="E122" s="5">
        <f>D122/((_xlfn.XLOOKUP(A122,Bitcoin_Historical_Data[Date],Bitcoin_Historical_Data[High])+_xlfn.XLOOKUP(A122,Bitcoin_Historical_Data[Date],Bitcoin_Historical_Data[Low]))/2)</f>
        <v>2.8423361039680115E-5</v>
      </c>
      <c r="F122" s="7">
        <f>E122*btcguncel*usdtryguncel</f>
        <v>98.978670148478059</v>
      </c>
    </row>
    <row r="123" spans="1:6" x14ac:dyDescent="0.25">
      <c r="A123" s="1">
        <v>45413</v>
      </c>
      <c r="B123" s="3">
        <f>_xlfn.XLOOKUP(A123,Sigara!$A$1:$A$4,Sigara!$B$1:$B$4,,-1)*gunlukpaket</f>
        <v>57</v>
      </c>
      <c r="C123">
        <f>(_xlfn.XLOOKUP(A123,USD_TRY_Historical_Data[Date],USD_TRY_Historical_Data[En Yüksek],,-1)+_xlfn.XLOOKUP(A123,USD_TRY_Historical_Data[Date],USD_TRY_Historical_Data[En Düşük],,-1))/2</f>
        <v>32.456449999999997</v>
      </c>
      <c r="D123" s="4">
        <f t="shared" si="1"/>
        <v>1.7561994611240603</v>
      </c>
      <c r="E123" s="5">
        <f>D123/((_xlfn.XLOOKUP(A123,Bitcoin_Historical_Data[Date],Bitcoin_Historical_Data[High])+_xlfn.XLOOKUP(A123,Bitcoin_Historical_Data[Date],Bitcoin_Historical_Data[Low]))/2)</f>
        <v>2.990013639322148E-5</v>
      </c>
      <c r="F123" s="7">
        <f>E123*btcguncel*usdtryguncel</f>
        <v>104.12124496211516</v>
      </c>
    </row>
    <row r="124" spans="1:6" x14ac:dyDescent="0.25">
      <c r="A124" s="1">
        <v>45414</v>
      </c>
      <c r="B124" s="3">
        <f>_xlfn.XLOOKUP(A124,Sigara!$A$1:$A$4,Sigara!$B$1:$B$4,,-1)*gunlukpaket</f>
        <v>57</v>
      </c>
      <c r="C124">
        <f>(_xlfn.XLOOKUP(A124,USD_TRY_Historical_Data[Date],USD_TRY_Historical_Data[En Yüksek],,-1)+_xlfn.XLOOKUP(A124,USD_TRY_Historical_Data[Date],USD_TRY_Historical_Data[En Düşük],,-1))/2</f>
        <v>32.372450000000001</v>
      </c>
      <c r="D124" s="4">
        <f t="shared" si="1"/>
        <v>1.760756445681436</v>
      </c>
      <c r="E124" s="5">
        <f>D124/((_xlfn.XLOOKUP(A124,Bitcoin_Historical_Data[Date],Bitcoin_Historical_Data[High])+_xlfn.XLOOKUP(A124,Bitcoin_Historical_Data[Date],Bitcoin_Historical_Data[Low]))/2)</f>
        <v>3.0217773901368241E-5</v>
      </c>
      <c r="F124" s="7">
        <f>E124*btcguncel*usdtryguncel</f>
        <v>105.22735405673463</v>
      </c>
    </row>
    <row r="125" spans="1:6" x14ac:dyDescent="0.25">
      <c r="A125" s="1">
        <v>45415</v>
      </c>
      <c r="B125" s="3">
        <f>_xlfn.XLOOKUP(A125,Sigara!$A$1:$A$4,Sigara!$B$1:$B$4,,-1)*gunlukpaket</f>
        <v>57</v>
      </c>
      <c r="C125">
        <f>(_xlfn.XLOOKUP(A125,USD_TRY_Historical_Data[Date],USD_TRY_Historical_Data[En Yüksek],,-1)+_xlfn.XLOOKUP(A125,USD_TRY_Historical_Data[Date],USD_TRY_Historical_Data[En Düşük],,-1))/2</f>
        <v>32.347050000000003</v>
      </c>
      <c r="D125" s="4">
        <f t="shared" si="1"/>
        <v>1.7621390513199811</v>
      </c>
      <c r="E125" s="5">
        <f>D125/((_xlfn.XLOOKUP(A125,Bitcoin_Historical_Data[Date],Bitcoin_Historical_Data[High])+_xlfn.XLOOKUP(A125,Bitcoin_Historical_Data[Date],Bitcoin_Historical_Data[Low]))/2)</f>
        <v>2.8856965432017584E-5</v>
      </c>
      <c r="F125" s="7">
        <f>E125*btcguncel*usdtryguncel</f>
        <v>100.48861072391483</v>
      </c>
    </row>
    <row r="126" spans="1:6" x14ac:dyDescent="0.25">
      <c r="A126" s="1">
        <v>45416</v>
      </c>
      <c r="B126" s="3">
        <f>_xlfn.XLOOKUP(A126,Sigara!$A$1:$A$4,Sigara!$B$1:$B$4,,-1)*gunlukpaket</f>
        <v>67</v>
      </c>
      <c r="C126">
        <f>(_xlfn.XLOOKUP(A126,USD_TRY_Historical_Data[Date],USD_TRY_Historical_Data[En Yüksek],,-1)+_xlfn.XLOOKUP(A126,USD_TRY_Historical_Data[Date],USD_TRY_Historical_Data[En Düşük],,-1))/2</f>
        <v>32.347050000000003</v>
      </c>
      <c r="D126" s="4">
        <f t="shared" si="1"/>
        <v>2.0712862533059426</v>
      </c>
      <c r="E126" s="5">
        <f>D126/((_xlfn.XLOOKUP(A126,Bitcoin_Historical_Data[Date],Bitcoin_Historical_Data[High])+_xlfn.XLOOKUP(A126,Bitcoin_Historical_Data[Date],Bitcoin_Historical_Data[Low]))/2)</f>
        <v>3.2601969436232965E-5</v>
      </c>
      <c r="F126" s="7">
        <f>E126*btcguncel*usdtryguncel</f>
        <v>113.52983816779404</v>
      </c>
    </row>
    <row r="127" spans="1:6" x14ac:dyDescent="0.25">
      <c r="A127" s="1">
        <v>45417</v>
      </c>
      <c r="B127" s="3">
        <f>_xlfn.XLOOKUP(A127,Sigara!$A$1:$A$4,Sigara!$B$1:$B$4,,-1)*gunlukpaket</f>
        <v>67</v>
      </c>
      <c r="C127">
        <f>(_xlfn.XLOOKUP(A127,USD_TRY_Historical_Data[Date],USD_TRY_Historical_Data[En Yüksek],,-1)+_xlfn.XLOOKUP(A127,USD_TRY_Historical_Data[Date],USD_TRY_Historical_Data[En Düşük],,-1))/2</f>
        <v>32.347050000000003</v>
      </c>
      <c r="D127" s="4">
        <f t="shared" si="1"/>
        <v>2.0712862533059426</v>
      </c>
      <c r="E127" s="5">
        <f>D127/((_xlfn.XLOOKUP(A127,Bitcoin_Historical_Data[Date],Bitcoin_Historical_Data[High])+_xlfn.XLOOKUP(A127,Bitcoin_Historical_Data[Date],Bitcoin_Historical_Data[Low]))/2)</f>
        <v>3.2487936396218719E-5</v>
      </c>
      <c r="F127" s="7">
        <f>E127*btcguncel*usdtryguncel</f>
        <v>113.13274091255244</v>
      </c>
    </row>
    <row r="128" spans="1:6" x14ac:dyDescent="0.25">
      <c r="A128" s="1">
        <v>45418</v>
      </c>
      <c r="B128" s="3">
        <f>_xlfn.XLOOKUP(A128,Sigara!$A$1:$A$4,Sigara!$B$1:$B$4,,-1)*gunlukpaket</f>
        <v>67</v>
      </c>
      <c r="C128">
        <f>(_xlfn.XLOOKUP(A128,USD_TRY_Historical_Data[Date],USD_TRY_Historical_Data[En Yüksek],,-1)+_xlfn.XLOOKUP(A128,USD_TRY_Historical_Data[Date],USD_TRY_Historical_Data[En Düşük],,-1))/2</f>
        <v>32.362349999999999</v>
      </c>
      <c r="D128" s="4">
        <f t="shared" si="1"/>
        <v>2.0703070079892223</v>
      </c>
      <c r="E128" s="5">
        <f>D128/((_xlfn.XLOOKUP(A128,Bitcoin_Historical_Data[Date],Bitcoin_Historical_Data[High])+_xlfn.XLOOKUP(A128,Bitcoin_Historical_Data[Date],Bitcoin_Historical_Data[Low]))/2)</f>
        <v>3.2303246743655922E-5</v>
      </c>
      <c r="F128" s="7">
        <f>E128*btcguncel*usdtryguncel</f>
        <v>112.48959613543302</v>
      </c>
    </row>
    <row r="129" spans="1:6" x14ac:dyDescent="0.25">
      <c r="A129" s="1">
        <v>45419</v>
      </c>
      <c r="B129" s="3">
        <f>_xlfn.XLOOKUP(A129,Sigara!$A$1:$A$4,Sigara!$B$1:$B$4,,-1)*gunlukpaket</f>
        <v>67</v>
      </c>
      <c r="C129">
        <f>(_xlfn.XLOOKUP(A129,USD_TRY_Historical_Data[Date],USD_TRY_Historical_Data[En Yüksek],,-1)+_xlfn.XLOOKUP(A129,USD_TRY_Historical_Data[Date],USD_TRY_Historical_Data[En Düşük],,-1))/2</f>
        <v>32.24485</v>
      </c>
      <c r="D129" s="4">
        <f t="shared" si="1"/>
        <v>2.0778511917406965</v>
      </c>
      <c r="E129" s="5">
        <f>D129/((_xlfn.XLOOKUP(A129,Bitcoin_Historical_Data[Date],Bitcoin_Historical_Data[High])+_xlfn.XLOOKUP(A129,Bitcoin_Historical_Data[Date],Bitcoin_Historical_Data[Low]))/2)</f>
        <v>3.28111728898512E-5</v>
      </c>
      <c r="F129" s="7">
        <f>E129*btcguncel*usdtryguncel</f>
        <v>114.25834735432883</v>
      </c>
    </row>
    <row r="130" spans="1:6" x14ac:dyDescent="0.25">
      <c r="A130" s="1">
        <v>45420</v>
      </c>
      <c r="B130" s="3">
        <f>_xlfn.XLOOKUP(A130,Sigara!$A$1:$A$4,Sigara!$B$1:$B$4,,-1)*gunlukpaket</f>
        <v>67</v>
      </c>
      <c r="C130">
        <f>(_xlfn.XLOOKUP(A130,USD_TRY_Historical_Data[Date],USD_TRY_Historical_Data[En Yüksek],,-1)+_xlfn.XLOOKUP(A130,USD_TRY_Historical_Data[Date],USD_TRY_Historical_Data[En Düşük],,-1))/2</f>
        <v>32.3583</v>
      </c>
      <c r="D130" s="4">
        <f t="shared" si="1"/>
        <v>2.0705661298646714</v>
      </c>
      <c r="E130" s="5">
        <f>D130/((_xlfn.XLOOKUP(A130,Bitcoin_Historical_Data[Date],Bitcoin_Historical_Data[High])+_xlfn.XLOOKUP(A130,Bitcoin_Historical_Data[Date],Bitcoin_Historical_Data[Low]))/2)</f>
        <v>3.3425448212222158E-5</v>
      </c>
      <c r="F130" s="7">
        <f>E130*btcguncel*usdtryguncel</f>
        <v>116.39743830942122</v>
      </c>
    </row>
    <row r="131" spans="1:6" x14ac:dyDescent="0.25">
      <c r="A131" s="1">
        <v>45421</v>
      </c>
      <c r="B131" s="3">
        <f>_xlfn.XLOOKUP(A131,Sigara!$A$1:$A$4,Sigara!$B$1:$B$4,,-1)*gunlukpaket</f>
        <v>67</v>
      </c>
      <c r="C131">
        <f>(_xlfn.XLOOKUP(A131,USD_TRY_Historical_Data[Date],USD_TRY_Historical_Data[En Yüksek],,-1)+_xlfn.XLOOKUP(A131,USD_TRY_Historical_Data[Date],USD_TRY_Historical_Data[En Düşük],,-1))/2</f>
        <v>32.232749999999996</v>
      </c>
      <c r="D131" s="4">
        <f t="shared" ref="D131:D194" si="2">B131/C131</f>
        <v>2.0786312058387821</v>
      </c>
      <c r="E131" s="5">
        <f>D131/((_xlfn.XLOOKUP(A131,Bitcoin_Historical_Data[Date],Bitcoin_Historical_Data[High])+_xlfn.XLOOKUP(A131,Bitcoin_Historical_Data[Date],Bitcoin_Historical_Data[Low]))/2)</f>
        <v>3.3503424770963413E-5</v>
      </c>
      <c r="F131" s="7">
        <f>E131*btcguncel*usdtryguncel</f>
        <v>116.66897607992588</v>
      </c>
    </row>
    <row r="132" spans="1:6" x14ac:dyDescent="0.25">
      <c r="A132" s="1">
        <v>45422</v>
      </c>
      <c r="B132" s="3">
        <f>_xlfn.XLOOKUP(A132,Sigara!$A$1:$A$4,Sigara!$B$1:$B$4,,-1)*gunlukpaket</f>
        <v>67</v>
      </c>
      <c r="C132">
        <f>(_xlfn.XLOOKUP(A132,USD_TRY_Historical_Data[Date],USD_TRY_Historical_Data[En Yüksek],,-1)+_xlfn.XLOOKUP(A132,USD_TRY_Historical_Data[Date],USD_TRY_Historical_Data[En Düşük],,-1))/2</f>
        <v>32.2318</v>
      </c>
      <c r="D132" s="4">
        <f t="shared" si="2"/>
        <v>2.0786924714102222</v>
      </c>
      <c r="E132" s="5">
        <f>D132/((_xlfn.XLOOKUP(A132,Bitcoin_Historical_Data[Date],Bitcoin_Historical_Data[High])+_xlfn.XLOOKUP(A132,Bitcoin_Historical_Data[Date],Bitcoin_Historical_Data[Low]))/2)</f>
        <v>3.3606951822266196E-5</v>
      </c>
      <c r="F132" s="7">
        <f>E132*btcguncel*usdtryguncel</f>
        <v>117.02948833067757</v>
      </c>
    </row>
    <row r="133" spans="1:6" x14ac:dyDescent="0.25">
      <c r="A133" s="1">
        <v>45423</v>
      </c>
      <c r="B133" s="3">
        <f>_xlfn.XLOOKUP(A133,Sigara!$A$1:$A$4,Sigara!$B$1:$B$4,,-1)*gunlukpaket</f>
        <v>67</v>
      </c>
      <c r="C133">
        <f>(_xlfn.XLOOKUP(A133,USD_TRY_Historical_Data[Date],USD_TRY_Historical_Data[En Yüksek],,-1)+_xlfn.XLOOKUP(A133,USD_TRY_Historical_Data[Date],USD_TRY_Historical_Data[En Düşük],,-1))/2</f>
        <v>32.2318</v>
      </c>
      <c r="D133" s="4">
        <f t="shared" si="2"/>
        <v>2.0786924714102222</v>
      </c>
      <c r="E133" s="5">
        <f>D133/((_xlfn.XLOOKUP(A133,Bitcoin_Historical_Data[Date],Bitcoin_Historical_Data[High])+_xlfn.XLOOKUP(A133,Bitcoin_Historical_Data[Date],Bitcoin_Historical_Data[Low]))/2)</f>
        <v>3.4080613171428744E-5</v>
      </c>
      <c r="F133" s="7">
        <f>E133*btcguncel*usdtryguncel</f>
        <v>118.67891924686631</v>
      </c>
    </row>
    <row r="134" spans="1:6" x14ac:dyDescent="0.25">
      <c r="A134" s="1">
        <v>45424</v>
      </c>
      <c r="B134" s="3">
        <f>_xlfn.XLOOKUP(A134,Sigara!$A$1:$A$4,Sigara!$B$1:$B$4,,-1)*gunlukpaket</f>
        <v>67</v>
      </c>
      <c r="C134">
        <f>(_xlfn.XLOOKUP(A134,USD_TRY_Historical_Data[Date],USD_TRY_Historical_Data[En Yüksek],,-1)+_xlfn.XLOOKUP(A134,USD_TRY_Historical_Data[Date],USD_TRY_Historical_Data[En Düşük],,-1))/2</f>
        <v>32.2318</v>
      </c>
      <c r="D134" s="4">
        <f t="shared" si="2"/>
        <v>2.0786924714102222</v>
      </c>
      <c r="E134" s="5">
        <f>D134/((_xlfn.XLOOKUP(A134,Bitcoin_Historical_Data[Date],Bitcoin_Historical_Data[High])+_xlfn.XLOOKUP(A134,Bitcoin_Historical_Data[Date],Bitcoin_Historical_Data[Low]))/2)</f>
        <v>3.3939276955596845E-5</v>
      </c>
      <c r="F134" s="7">
        <f>E134*btcguncel*usdtryguncel</f>
        <v>118.18674414247489</v>
      </c>
    </row>
    <row r="135" spans="1:6" x14ac:dyDescent="0.25">
      <c r="A135" s="1">
        <v>45425</v>
      </c>
      <c r="B135" s="3">
        <f>_xlfn.XLOOKUP(A135,Sigara!$A$1:$A$4,Sigara!$B$1:$B$4,,-1)*gunlukpaket</f>
        <v>67</v>
      </c>
      <c r="C135">
        <f>(_xlfn.XLOOKUP(A135,USD_TRY_Historical_Data[Date],USD_TRY_Historical_Data[En Yüksek],,-1)+_xlfn.XLOOKUP(A135,USD_TRY_Historical_Data[Date],USD_TRY_Historical_Data[En Düşük],,-1))/2</f>
        <v>32.262649999999994</v>
      </c>
      <c r="D135" s="4">
        <f t="shared" si="2"/>
        <v>2.0767047964131904</v>
      </c>
      <c r="E135" s="5">
        <f>D135/((_xlfn.XLOOKUP(A135,Bitcoin_Historical_Data[Date],Bitcoin_Historical_Data[High])+_xlfn.XLOOKUP(A135,Bitcoin_Historical_Data[Date],Bitcoin_Historical_Data[Low]))/2)</f>
        <v>3.3435324707068309E-5</v>
      </c>
      <c r="F135" s="7">
        <f>E135*btcguncel*usdtryguncel</f>
        <v>116.43183122742397</v>
      </c>
    </row>
    <row r="136" spans="1:6" x14ac:dyDescent="0.25">
      <c r="A136" s="1">
        <v>45426</v>
      </c>
      <c r="B136" s="3">
        <f>_xlfn.XLOOKUP(A136,Sigara!$A$1:$A$4,Sigara!$B$1:$B$4,,-1)*gunlukpaket</f>
        <v>67</v>
      </c>
      <c r="C136">
        <f>(_xlfn.XLOOKUP(A136,USD_TRY_Historical_Data[Date],USD_TRY_Historical_Data[En Yüksek],,-1)+_xlfn.XLOOKUP(A136,USD_TRY_Historical_Data[Date],USD_TRY_Historical_Data[En Düşük],,-1))/2</f>
        <v>32.202200000000005</v>
      </c>
      <c r="D136" s="4">
        <f t="shared" si="2"/>
        <v>2.0806031886020206</v>
      </c>
      <c r="E136" s="5">
        <f>D136/((_xlfn.XLOOKUP(A136,Bitcoin_Historical_Data[Date],Bitcoin_Historical_Data[High])+_xlfn.XLOOKUP(A136,Bitcoin_Historical_Data[Date],Bitcoin_Historical_Data[Low]))/2)</f>
        <v>3.3488034131829289E-5</v>
      </c>
      <c r="F136" s="7">
        <f>E136*btcguncel*usdtryguncel</f>
        <v>116.61538125726914</v>
      </c>
    </row>
    <row r="137" spans="1:6" x14ac:dyDescent="0.25">
      <c r="A137" s="1">
        <v>45427</v>
      </c>
      <c r="B137" s="3">
        <f>_xlfn.XLOOKUP(A137,Sigara!$A$1:$A$4,Sigara!$B$1:$B$4,,-1)*gunlukpaket</f>
        <v>67</v>
      </c>
      <c r="C137">
        <f>(_xlfn.XLOOKUP(A137,USD_TRY_Historical_Data[Date],USD_TRY_Historical_Data[En Yüksek],,-1)+_xlfn.XLOOKUP(A137,USD_TRY_Historical_Data[Date],USD_TRY_Historical_Data[En Düşük],,-1))/2</f>
        <v>32.232799999999997</v>
      </c>
      <c r="D137" s="4">
        <f t="shared" si="2"/>
        <v>2.0786279814350599</v>
      </c>
      <c r="E137" s="5">
        <f>D137/((_xlfn.XLOOKUP(A137,Bitcoin_Historical_Data[Date],Bitcoin_Historical_Data[High])+_xlfn.XLOOKUP(A137,Bitcoin_Historical_Data[Date],Bitcoin_Historical_Data[Low]))/2)</f>
        <v>3.2535855818528247E-5</v>
      </c>
      <c r="F137" s="7">
        <f>E137*btcguncel*usdtryguncel</f>
        <v>113.29961071686091</v>
      </c>
    </row>
    <row r="138" spans="1:6" x14ac:dyDescent="0.25">
      <c r="A138" s="1">
        <v>45428</v>
      </c>
      <c r="B138" s="3">
        <f>_xlfn.XLOOKUP(A138,Sigara!$A$1:$A$4,Sigara!$B$1:$B$4,,-1)*gunlukpaket</f>
        <v>67</v>
      </c>
      <c r="C138">
        <f>(_xlfn.XLOOKUP(A138,USD_TRY_Historical_Data[Date],USD_TRY_Historical_Data[En Yüksek],,-1)+_xlfn.XLOOKUP(A138,USD_TRY_Historical_Data[Date],USD_TRY_Historical_Data[En Düşük],,-1))/2</f>
        <v>32.185549999999999</v>
      </c>
      <c r="D138" s="4">
        <f t="shared" si="2"/>
        <v>2.0816795114577817</v>
      </c>
      <c r="E138" s="5">
        <f>D138/((_xlfn.XLOOKUP(A138,Bitcoin_Historical_Data[Date],Bitcoin_Historical_Data[High])+_xlfn.XLOOKUP(A138,Bitcoin_Historical_Data[Date],Bitcoin_Historical_Data[Low]))/2)</f>
        <v>3.1716674256139866E-5</v>
      </c>
      <c r="F138" s="7">
        <f>E138*btcguncel*usdtryguncel</f>
        <v>110.44697476215585</v>
      </c>
    </row>
    <row r="139" spans="1:6" x14ac:dyDescent="0.25">
      <c r="A139" s="1">
        <v>45429</v>
      </c>
      <c r="B139" s="3">
        <f>_xlfn.XLOOKUP(A139,Sigara!$A$1:$A$4,Sigara!$B$1:$B$4,,-1)*gunlukpaket</f>
        <v>67</v>
      </c>
      <c r="C139">
        <f>(_xlfn.XLOOKUP(A139,USD_TRY_Historical_Data[Date],USD_TRY_Historical_Data[En Yüksek],,-1)+_xlfn.XLOOKUP(A139,USD_TRY_Historical_Data[Date],USD_TRY_Historical_Data[En Düşük],,-1))/2</f>
        <v>32.236850000000004</v>
      </c>
      <c r="D139" s="4">
        <f t="shared" si="2"/>
        <v>2.0783668379509783</v>
      </c>
      <c r="E139" s="5">
        <f>D139/((_xlfn.XLOOKUP(A139,Bitcoin_Historical_Data[Date],Bitcoin_Historical_Data[High])+_xlfn.XLOOKUP(A139,Bitcoin_Historical_Data[Date],Bitcoin_Historical_Data[Low]))/2)</f>
        <v>3.1361539219917225E-5</v>
      </c>
      <c r="F139" s="7">
        <f>E139*btcguncel*usdtryguncel</f>
        <v>109.21028802551776</v>
      </c>
    </row>
    <row r="140" spans="1:6" x14ac:dyDescent="0.25">
      <c r="A140" s="1">
        <v>45430</v>
      </c>
      <c r="B140" s="3">
        <f>_xlfn.XLOOKUP(A140,Sigara!$A$1:$A$4,Sigara!$B$1:$B$4,,-1)*gunlukpaket</f>
        <v>67</v>
      </c>
      <c r="C140">
        <f>(_xlfn.XLOOKUP(A140,USD_TRY_Historical_Data[Date],USD_TRY_Historical_Data[En Yüksek],,-1)+_xlfn.XLOOKUP(A140,USD_TRY_Historical_Data[Date],USD_TRY_Historical_Data[En Düşük],,-1))/2</f>
        <v>32.236850000000004</v>
      </c>
      <c r="D140" s="4">
        <f t="shared" si="2"/>
        <v>2.0783668379509783</v>
      </c>
      <c r="E140" s="5">
        <f>D140/((_xlfn.XLOOKUP(A140,Bitcoin_Historical_Data[Date],Bitcoin_Historical_Data[High])+_xlfn.XLOOKUP(A140,Bitcoin_Historical_Data[Date],Bitcoin_Historical_Data[Low]))/2)</f>
        <v>3.1020979316046616E-5</v>
      </c>
      <c r="F140" s="7">
        <f>E140*btcguncel*usdtryguncel</f>
        <v>108.02435627226913</v>
      </c>
    </row>
    <row r="141" spans="1:6" x14ac:dyDescent="0.25">
      <c r="A141" s="1">
        <v>45431</v>
      </c>
      <c r="B141" s="3">
        <f>_xlfn.XLOOKUP(A141,Sigara!$A$1:$A$4,Sigara!$B$1:$B$4,,-1)*gunlukpaket</f>
        <v>67</v>
      </c>
      <c r="C141">
        <f>(_xlfn.XLOOKUP(A141,USD_TRY_Historical_Data[Date],USD_TRY_Historical_Data[En Yüksek],,-1)+_xlfn.XLOOKUP(A141,USD_TRY_Historical_Data[Date],USD_TRY_Historical_Data[En Düşük],,-1))/2</f>
        <v>32.236850000000004</v>
      </c>
      <c r="D141" s="4">
        <f t="shared" si="2"/>
        <v>2.0783668379509783</v>
      </c>
      <c r="E141" s="5">
        <f>D141/((_xlfn.XLOOKUP(A141,Bitcoin_Historical_Data[Date],Bitcoin_Historical_Data[High])+_xlfn.XLOOKUP(A141,Bitcoin_Historical_Data[Date],Bitcoin_Historical_Data[Low]))/2)</f>
        <v>3.1113322594060445E-5</v>
      </c>
      <c r="F141" s="7">
        <f>E141*btcguncel*usdtryguncel</f>
        <v>108.34592326929669</v>
      </c>
    </row>
    <row r="142" spans="1:6" x14ac:dyDescent="0.25">
      <c r="A142" s="1">
        <v>45432</v>
      </c>
      <c r="B142" s="3">
        <f>_xlfn.XLOOKUP(A142,Sigara!$A$1:$A$4,Sigara!$B$1:$B$4,,-1)*gunlukpaket</f>
        <v>67</v>
      </c>
      <c r="C142">
        <f>(_xlfn.XLOOKUP(A142,USD_TRY_Historical_Data[Date],USD_TRY_Historical_Data[En Yüksek],,-1)+_xlfn.XLOOKUP(A142,USD_TRY_Historical_Data[Date],USD_TRY_Historical_Data[En Düşük],,-1))/2</f>
        <v>32.183300000000003</v>
      </c>
      <c r="D142" s="4">
        <f t="shared" si="2"/>
        <v>2.0818250459089027</v>
      </c>
      <c r="E142" s="5">
        <f>D142/((_xlfn.XLOOKUP(A142,Bitcoin_Historical_Data[Date],Bitcoin_Historical_Data[High])+_xlfn.XLOOKUP(A142,Bitcoin_Historical_Data[Date],Bitcoin_Historical_Data[Low]))/2)</f>
        <v>3.0268037797646583E-5</v>
      </c>
      <c r="F142" s="7">
        <f>E142*btcguncel*usdtryguncel</f>
        <v>105.40238802274469</v>
      </c>
    </row>
    <row r="143" spans="1:6" x14ac:dyDescent="0.25">
      <c r="A143" s="1">
        <v>45433</v>
      </c>
      <c r="B143" s="3">
        <f>_xlfn.XLOOKUP(A143,Sigara!$A$1:$A$4,Sigara!$B$1:$B$4,,-1)*gunlukpaket</f>
        <v>67</v>
      </c>
      <c r="C143">
        <f>(_xlfn.XLOOKUP(A143,USD_TRY_Historical_Data[Date],USD_TRY_Historical_Data[En Yüksek],,-1)+_xlfn.XLOOKUP(A143,USD_TRY_Historical_Data[Date],USD_TRY_Historical_Data[En Düşük],,-1))/2</f>
        <v>32.188549999999999</v>
      </c>
      <c r="D143" s="4">
        <f t="shared" si="2"/>
        <v>2.0814854971721313</v>
      </c>
      <c r="E143" s="5">
        <f>D143/((_xlfn.XLOOKUP(A143,Bitcoin_Historical_Data[Date],Bitcoin_Historical_Data[High])+_xlfn.XLOOKUP(A143,Bitcoin_Historical_Data[Date],Bitcoin_Historical_Data[Low]))/2)</f>
        <v>2.9513376780221023E-5</v>
      </c>
      <c r="F143" s="7">
        <f>E143*btcguncel*usdtryguncel</f>
        <v>102.77443196176367</v>
      </c>
    </row>
    <row r="144" spans="1:6" x14ac:dyDescent="0.25">
      <c r="A144" s="1">
        <v>45434</v>
      </c>
      <c r="B144" s="3">
        <f>_xlfn.XLOOKUP(A144,Sigara!$A$1:$A$4,Sigara!$B$1:$B$4,,-1)*gunlukpaket</f>
        <v>67</v>
      </c>
      <c r="C144">
        <f>(_xlfn.XLOOKUP(A144,USD_TRY_Historical_Data[Date],USD_TRY_Historical_Data[En Yüksek],,-1)+_xlfn.XLOOKUP(A144,USD_TRY_Historical_Data[Date],USD_TRY_Historical_Data[En Düşük],,-1))/2</f>
        <v>32.308700000000002</v>
      </c>
      <c r="D144" s="4">
        <f t="shared" si="2"/>
        <v>2.0737448427203815</v>
      </c>
      <c r="E144" s="5">
        <f>D144/((_xlfn.XLOOKUP(A144,Bitcoin_Historical_Data[Date],Bitcoin_Historical_Data[High])+_xlfn.XLOOKUP(A144,Bitcoin_Historical_Data[Date],Bitcoin_Historical_Data[Low]))/2)</f>
        <v>2.9706045046156488E-5</v>
      </c>
      <c r="F144" s="7">
        <f>E144*btcguncel*usdtryguncel</f>
        <v>103.44536066423073</v>
      </c>
    </row>
    <row r="145" spans="1:6" x14ac:dyDescent="0.25">
      <c r="A145" s="1">
        <v>45435</v>
      </c>
      <c r="B145" s="3">
        <f>_xlfn.XLOOKUP(A145,Sigara!$A$1:$A$4,Sigara!$B$1:$B$4,,-1)*gunlukpaket</f>
        <v>67</v>
      </c>
      <c r="C145">
        <f>(_xlfn.XLOOKUP(A145,USD_TRY_Historical_Data[Date],USD_TRY_Historical_Data[En Yüksek],,-1)+_xlfn.XLOOKUP(A145,USD_TRY_Historical_Data[Date],USD_TRY_Historical_Data[En Düşük],,-1))/2</f>
        <v>32.170349999999999</v>
      </c>
      <c r="D145" s="4">
        <f t="shared" si="2"/>
        <v>2.0826630732957523</v>
      </c>
      <c r="E145" s="5">
        <f>D145/((_xlfn.XLOOKUP(A145,Bitcoin_Historical_Data[Date],Bitcoin_Historical_Data[High])+_xlfn.XLOOKUP(A145,Bitcoin_Historical_Data[Date],Bitcoin_Historical_Data[Low]))/2)</f>
        <v>3.0488607717306762E-5</v>
      </c>
      <c r="F145" s="7">
        <f>E145*btcguncel*usdtryguncel</f>
        <v>106.17047865397733</v>
      </c>
    </row>
    <row r="146" spans="1:6" x14ac:dyDescent="0.25">
      <c r="A146" s="1">
        <v>45436</v>
      </c>
      <c r="B146" s="3">
        <f>_xlfn.XLOOKUP(A146,Sigara!$A$1:$A$4,Sigara!$B$1:$B$4,,-1)*gunlukpaket</f>
        <v>67</v>
      </c>
      <c r="C146">
        <f>(_xlfn.XLOOKUP(A146,USD_TRY_Historical_Data[Date],USD_TRY_Historical_Data[En Yüksek],,-1)+_xlfn.XLOOKUP(A146,USD_TRY_Historical_Data[Date],USD_TRY_Historical_Data[En Düşük],,-1))/2</f>
        <v>32.192300000000003</v>
      </c>
      <c r="D146" s="4">
        <f t="shared" si="2"/>
        <v>2.0812430301655982</v>
      </c>
      <c r="E146" s="5">
        <f>D146/((_xlfn.XLOOKUP(A146,Bitcoin_Historical_Data[Date],Bitcoin_Historical_Data[High])+_xlfn.XLOOKUP(A146,Bitcoin_Historical_Data[Date],Bitcoin_Historical_Data[Low]))/2)</f>
        <v>3.0629532342180646E-5</v>
      </c>
      <c r="F146" s="7">
        <f>E146*btcguncel*usdtryguncel</f>
        <v>106.66122047517567</v>
      </c>
    </row>
    <row r="147" spans="1:6" x14ac:dyDescent="0.25">
      <c r="A147" s="1">
        <v>45437</v>
      </c>
      <c r="B147" s="3">
        <f>_xlfn.XLOOKUP(A147,Sigara!$A$1:$A$4,Sigara!$B$1:$B$4,,-1)*gunlukpaket</f>
        <v>67</v>
      </c>
      <c r="C147">
        <f>(_xlfn.XLOOKUP(A147,USD_TRY_Historical_Data[Date],USD_TRY_Historical_Data[En Yüksek],,-1)+_xlfn.XLOOKUP(A147,USD_TRY_Historical_Data[Date],USD_TRY_Historical_Data[En Düşük],,-1))/2</f>
        <v>32.192300000000003</v>
      </c>
      <c r="D147" s="4">
        <f t="shared" si="2"/>
        <v>2.0812430301655982</v>
      </c>
      <c r="E147" s="5">
        <f>D147/((_xlfn.XLOOKUP(A147,Bitcoin_Historical_Data[Date],Bitcoin_Historical_Data[High])+_xlfn.XLOOKUP(A147,Bitcoin_Historical_Data[Date],Bitcoin_Historical_Data[Low]))/2)</f>
        <v>3.0146580300483256E-5</v>
      </c>
      <c r="F147" s="7">
        <f>E147*btcguncel*usdtryguncel</f>
        <v>104.97943658037285</v>
      </c>
    </row>
    <row r="148" spans="1:6" x14ac:dyDescent="0.25">
      <c r="A148" s="1">
        <v>45438</v>
      </c>
      <c r="B148" s="3">
        <f>_xlfn.XLOOKUP(A148,Sigara!$A$1:$A$4,Sigara!$B$1:$B$4,,-1)*gunlukpaket</f>
        <v>67</v>
      </c>
      <c r="C148">
        <f>(_xlfn.XLOOKUP(A148,USD_TRY_Historical_Data[Date],USD_TRY_Historical_Data[En Yüksek],,-1)+_xlfn.XLOOKUP(A148,USD_TRY_Historical_Data[Date],USD_TRY_Historical_Data[En Düşük],,-1))/2</f>
        <v>32.192300000000003</v>
      </c>
      <c r="D148" s="4">
        <f t="shared" si="2"/>
        <v>2.0812430301655982</v>
      </c>
      <c r="E148" s="5">
        <f>D148/((_xlfn.XLOOKUP(A148,Bitcoin_Historical_Data[Date],Bitcoin_Historical_Data[High])+_xlfn.XLOOKUP(A148,Bitcoin_Historical_Data[Date],Bitcoin_Historical_Data[Low]))/2)</f>
        <v>3.0209241412245553E-5</v>
      </c>
      <c r="F148" s="7">
        <f>E148*btcguncel*usdtryguncel</f>
        <v>105.19764136986269</v>
      </c>
    </row>
    <row r="149" spans="1:6" x14ac:dyDescent="0.25">
      <c r="A149" s="1">
        <v>45439</v>
      </c>
      <c r="B149" s="3">
        <f>_xlfn.XLOOKUP(A149,Sigara!$A$1:$A$4,Sigara!$B$1:$B$4,,-1)*gunlukpaket</f>
        <v>67</v>
      </c>
      <c r="C149">
        <f>(_xlfn.XLOOKUP(A149,USD_TRY_Historical_Data[Date],USD_TRY_Historical_Data[En Yüksek],,-1)+_xlfn.XLOOKUP(A149,USD_TRY_Historical_Data[Date],USD_TRY_Historical_Data[En Düşük],,-1))/2</f>
        <v>32.141500000000001</v>
      </c>
      <c r="D149" s="4">
        <f t="shared" si="2"/>
        <v>2.084532458037117</v>
      </c>
      <c r="E149" s="5">
        <f>D149/((_xlfn.XLOOKUP(A149,Bitcoin_Historical_Data[Date],Bitcoin_Historical_Data[High])+_xlfn.XLOOKUP(A149,Bitcoin_Historical_Data[Date],Bitcoin_Historical_Data[Low]))/2)</f>
        <v>3.0011949278322365E-5</v>
      </c>
      <c r="F149" s="7">
        <f>E149*btcguncel*usdtryguncel</f>
        <v>104.51061097190197</v>
      </c>
    </row>
    <row r="150" spans="1:6" x14ac:dyDescent="0.25">
      <c r="A150" s="1">
        <v>45440</v>
      </c>
      <c r="B150" s="3">
        <f>_xlfn.XLOOKUP(A150,Sigara!$A$1:$A$4,Sigara!$B$1:$B$4,,-1)*gunlukpaket</f>
        <v>67</v>
      </c>
      <c r="C150">
        <f>(_xlfn.XLOOKUP(A150,USD_TRY_Historical_Data[Date],USD_TRY_Historical_Data[En Yüksek],,-1)+_xlfn.XLOOKUP(A150,USD_TRY_Historical_Data[Date],USD_TRY_Historical_Data[En Düşük],,-1))/2</f>
        <v>32.133849999999995</v>
      </c>
      <c r="D150" s="4">
        <f t="shared" si="2"/>
        <v>2.0850287158245902</v>
      </c>
      <c r="E150" s="5">
        <f>D150/((_xlfn.XLOOKUP(A150,Bitcoin_Historical_Data[Date],Bitcoin_Historical_Data[High])+_xlfn.XLOOKUP(A150,Bitcoin_Historical_Data[Date],Bitcoin_Historical_Data[Low]))/2)</f>
        <v>3.0469378562195262E-5</v>
      </c>
      <c r="F150" s="7">
        <f>E150*btcguncel*usdtryguncel</f>
        <v>106.10351696713255</v>
      </c>
    </row>
    <row r="151" spans="1:6" x14ac:dyDescent="0.25">
      <c r="A151" s="1">
        <v>45441</v>
      </c>
      <c r="B151" s="3">
        <f>_xlfn.XLOOKUP(A151,Sigara!$A$1:$A$4,Sigara!$B$1:$B$4,,-1)*gunlukpaket</f>
        <v>67</v>
      </c>
      <c r="C151">
        <f>(_xlfn.XLOOKUP(A151,USD_TRY_Historical_Data[Date],USD_TRY_Historical_Data[En Yüksek],,-1)+_xlfn.XLOOKUP(A151,USD_TRY_Historical_Data[Date],USD_TRY_Historical_Data[En Düşük],,-1))/2</f>
        <v>32.237949999999998</v>
      </c>
      <c r="D151" s="4">
        <f t="shared" si="2"/>
        <v>2.0782959214218026</v>
      </c>
      <c r="E151" s="5">
        <f>D151/((_xlfn.XLOOKUP(A151,Bitcoin_Historical_Data[Date],Bitcoin_Historical_Data[High])+_xlfn.XLOOKUP(A151,Bitcoin_Historical_Data[Date],Bitcoin_Historical_Data[Low]))/2)</f>
        <v>3.0554009112292822E-5</v>
      </c>
      <c r="F151" s="7">
        <f>E151*btcguncel*usdtryguncel</f>
        <v>106.3982259317373</v>
      </c>
    </row>
    <row r="152" spans="1:6" x14ac:dyDescent="0.25">
      <c r="A152" s="1">
        <v>45442</v>
      </c>
      <c r="B152" s="3">
        <f>_xlfn.XLOOKUP(A152,Sigara!$A$1:$A$4,Sigara!$B$1:$B$4,,-1)*gunlukpaket</f>
        <v>67</v>
      </c>
      <c r="C152">
        <f>(_xlfn.XLOOKUP(A152,USD_TRY_Historical_Data[Date],USD_TRY_Historical_Data[En Yüksek],,-1)+_xlfn.XLOOKUP(A152,USD_TRY_Historical_Data[Date],USD_TRY_Historical_Data[En Düşük],,-1))/2</f>
        <v>32.287599999999998</v>
      </c>
      <c r="D152" s="4">
        <f t="shared" si="2"/>
        <v>2.0751000384048366</v>
      </c>
      <c r="E152" s="5">
        <f>D152/((_xlfn.XLOOKUP(A152,Bitcoin_Historical_Data[Date],Bitcoin_Historical_Data[High])+_xlfn.XLOOKUP(A152,Bitcoin_Historical_Data[Date],Bitcoin_Historical_Data[Low]))/2)</f>
        <v>3.0372555048953617E-5</v>
      </c>
      <c r="F152" s="7">
        <f>E152*btcguncel*usdtryguncel</f>
        <v>105.76634844697118</v>
      </c>
    </row>
    <row r="153" spans="1:6" x14ac:dyDescent="0.25">
      <c r="A153" s="1">
        <v>45443</v>
      </c>
      <c r="B153" s="3">
        <f>_xlfn.XLOOKUP(A153,Sigara!$A$1:$A$4,Sigara!$B$1:$B$4,,-1)*gunlukpaket</f>
        <v>67</v>
      </c>
      <c r="C153">
        <f>(_xlfn.XLOOKUP(A153,USD_TRY_Historical_Data[Date],USD_TRY_Historical_Data[En Yüksek],,-1)+_xlfn.XLOOKUP(A153,USD_TRY_Historical_Data[Date],USD_TRY_Historical_Data[En Düşük],,-1))/2</f>
        <v>32.304500000000004</v>
      </c>
      <c r="D153" s="4">
        <f t="shared" si="2"/>
        <v>2.0740144561903135</v>
      </c>
      <c r="E153" s="5">
        <f>D153/((_xlfn.XLOOKUP(A153,Bitcoin_Historical_Data[Date],Bitcoin_Historical_Data[High])+_xlfn.XLOOKUP(A153,Bitcoin_Historical_Data[Date],Bitcoin_Historical_Data[Low]))/2)</f>
        <v>3.0568767547666656E-5</v>
      </c>
      <c r="F153" s="7">
        <f>E153*btcguncel*usdtryguncel</f>
        <v>106.44961923123959</v>
      </c>
    </row>
    <row r="154" spans="1:6" x14ac:dyDescent="0.25">
      <c r="A154" s="1">
        <v>45444</v>
      </c>
      <c r="B154" s="3">
        <f>_xlfn.XLOOKUP(A154,Sigara!$A$1:$A$4,Sigara!$B$1:$B$4,,-1)*gunlukpaket</f>
        <v>67</v>
      </c>
      <c r="C154">
        <f>(_xlfn.XLOOKUP(A154,USD_TRY_Historical_Data[Date],USD_TRY_Historical_Data[En Yüksek],,-1)+_xlfn.XLOOKUP(A154,USD_TRY_Historical_Data[Date],USD_TRY_Historical_Data[En Düşük],,-1))/2</f>
        <v>32.304500000000004</v>
      </c>
      <c r="D154" s="4">
        <f t="shared" si="2"/>
        <v>2.0740144561903135</v>
      </c>
      <c r="E154" s="5">
        <f>D154/((_xlfn.XLOOKUP(A154,Bitcoin_Historical_Data[Date],Bitcoin_Historical_Data[High])+_xlfn.XLOOKUP(A154,Bitcoin_Historical_Data[Date],Bitcoin_Historical_Data[Low]))/2)</f>
        <v>3.0655609482040775E-5</v>
      </c>
      <c r="F154" s="7">
        <f>E154*btcguncel*usdtryguncel</f>
        <v>106.75202889931057</v>
      </c>
    </row>
    <row r="155" spans="1:6" x14ac:dyDescent="0.25">
      <c r="A155" s="1">
        <v>45445</v>
      </c>
      <c r="B155" s="3">
        <f>_xlfn.XLOOKUP(A155,Sigara!$A$1:$A$4,Sigara!$B$1:$B$4,,-1)*gunlukpaket</f>
        <v>67</v>
      </c>
      <c r="C155">
        <f>(_xlfn.XLOOKUP(A155,USD_TRY_Historical_Data[Date],USD_TRY_Historical_Data[En Yüksek],,-1)+_xlfn.XLOOKUP(A155,USD_TRY_Historical_Data[Date],USD_TRY_Historical_Data[En Düşük],,-1))/2</f>
        <v>32.304500000000004</v>
      </c>
      <c r="D155" s="4">
        <f t="shared" si="2"/>
        <v>2.0740144561903135</v>
      </c>
      <c r="E155" s="5">
        <f>D155/((_xlfn.XLOOKUP(A155,Bitcoin_Historical_Data[Date],Bitcoin_Historical_Data[High])+_xlfn.XLOOKUP(A155,Bitcoin_Historical_Data[Date],Bitcoin_Historical_Data[Low]))/2)</f>
        <v>3.0550058605773884E-5</v>
      </c>
      <c r="F155" s="7">
        <f>E155*btcguncel*usdtryguncel</f>
        <v>106.3844690828864</v>
      </c>
    </row>
    <row r="156" spans="1:6" x14ac:dyDescent="0.25">
      <c r="A156" s="1">
        <v>45446</v>
      </c>
      <c r="B156" s="3">
        <f>_xlfn.XLOOKUP(A156,Sigara!$A$1:$A$4,Sigara!$B$1:$B$4,,-1)*gunlukpaket</f>
        <v>67</v>
      </c>
      <c r="C156">
        <f>(_xlfn.XLOOKUP(A156,USD_TRY_Historical_Data[Date],USD_TRY_Historical_Data[En Yüksek],,-1)+_xlfn.XLOOKUP(A156,USD_TRY_Historical_Data[Date],USD_TRY_Historical_Data[En Düşük],,-1))/2</f>
        <v>32.204750000000004</v>
      </c>
      <c r="D156" s="4">
        <f t="shared" si="2"/>
        <v>2.0804384446393773</v>
      </c>
      <c r="E156" s="5">
        <f>D156/((_xlfn.XLOOKUP(A156,Bitcoin_Historical_Data[Date],Bitcoin_Historical_Data[High])+_xlfn.XLOOKUP(A156,Bitcoin_Historical_Data[Date],Bitcoin_Historical_Data[Low]))/2)</f>
        <v>3.0206485252604797E-5</v>
      </c>
      <c r="F156" s="7">
        <f>E156*btcguncel*usdtryguncel</f>
        <v>105.18804359514567</v>
      </c>
    </row>
    <row r="157" spans="1:6" x14ac:dyDescent="0.25">
      <c r="A157" s="1">
        <v>45447</v>
      </c>
      <c r="B157" s="3">
        <f>_xlfn.XLOOKUP(A157,Sigara!$A$1:$A$4,Sigara!$B$1:$B$4,,-1)*gunlukpaket</f>
        <v>67</v>
      </c>
      <c r="C157">
        <f>(_xlfn.XLOOKUP(A157,USD_TRY_Historical_Data[Date],USD_TRY_Historical_Data[En Yüksek],,-1)+_xlfn.XLOOKUP(A157,USD_TRY_Historical_Data[Date],USD_TRY_Historical_Data[En Düşük],,-1))/2</f>
        <v>32.368049999999997</v>
      </c>
      <c r="D157" s="4">
        <f t="shared" si="2"/>
        <v>2.0699424277953109</v>
      </c>
      <c r="E157" s="5">
        <f>D157/((_xlfn.XLOOKUP(A157,Bitcoin_Historical_Data[Date],Bitcoin_Historical_Data[High])+_xlfn.XLOOKUP(A157,Bitcoin_Historical_Data[Date],Bitcoin_Historical_Data[Low]))/2)</f>
        <v>2.9655654291347125E-5</v>
      </c>
      <c r="F157" s="7">
        <f>E157*btcguncel*usdtryguncel</f>
        <v>103.26988493875808</v>
      </c>
    </row>
    <row r="158" spans="1:6" x14ac:dyDescent="0.25">
      <c r="A158" s="1">
        <v>45448</v>
      </c>
      <c r="B158" s="3">
        <f>_xlfn.XLOOKUP(A158,Sigara!$A$1:$A$4,Sigara!$B$1:$B$4,,-1)*gunlukpaket</f>
        <v>67</v>
      </c>
      <c r="C158">
        <f>(_xlfn.XLOOKUP(A158,USD_TRY_Historical_Data[Date],USD_TRY_Historical_Data[En Yüksek],,-1)+_xlfn.XLOOKUP(A158,USD_TRY_Historical_Data[Date],USD_TRY_Historical_Data[En Düşük],,-1))/2</f>
        <v>32.414699999999996</v>
      </c>
      <c r="D158" s="4">
        <f t="shared" si="2"/>
        <v>2.0669634455972137</v>
      </c>
      <c r="E158" s="5">
        <f>D158/((_xlfn.XLOOKUP(A158,Bitcoin_Historical_Data[Date],Bitcoin_Historical_Data[High])+_xlfn.XLOOKUP(A158,Bitcoin_Historical_Data[Date],Bitcoin_Historical_Data[Low]))/2)</f>
        <v>2.9083180430728727E-5</v>
      </c>
      <c r="F158" s="7">
        <f>E158*btcguncel*usdtryguncel</f>
        <v>101.27635921392665</v>
      </c>
    </row>
    <row r="159" spans="1:6" x14ac:dyDescent="0.25">
      <c r="A159" s="1">
        <v>45449</v>
      </c>
      <c r="B159" s="3">
        <f>_xlfn.XLOOKUP(A159,Sigara!$A$1:$A$4,Sigara!$B$1:$B$4,,-1)*gunlukpaket</f>
        <v>67</v>
      </c>
      <c r="C159">
        <f>(_xlfn.XLOOKUP(A159,USD_TRY_Historical_Data[Date],USD_TRY_Historical_Data[En Yüksek],,-1)+_xlfn.XLOOKUP(A159,USD_TRY_Historical_Data[Date],USD_TRY_Historical_Data[En Düşük],,-1))/2</f>
        <v>32.232299999999995</v>
      </c>
      <c r="D159" s="4">
        <f t="shared" si="2"/>
        <v>2.0786602259224445</v>
      </c>
      <c r="E159" s="5">
        <f>D159/((_xlfn.XLOOKUP(A159,Bitcoin_Historical_Data[Date],Bitcoin_Historical_Data[High])+_xlfn.XLOOKUP(A159,Bitcoin_Historical_Data[Date],Bitcoin_Historical_Data[Low]))/2)</f>
        <v>2.9319273004686273E-5</v>
      </c>
      <c r="F159" s="7">
        <f>E159*btcguncel*usdtryguncel</f>
        <v>102.09850438421901</v>
      </c>
    </row>
    <row r="160" spans="1:6" x14ac:dyDescent="0.25">
      <c r="A160" s="1">
        <v>45450</v>
      </c>
      <c r="B160" s="3">
        <f>_xlfn.XLOOKUP(A160,Sigara!$A$1:$A$4,Sigara!$B$1:$B$4,,-1)*gunlukpaket</f>
        <v>67</v>
      </c>
      <c r="C160">
        <f>(_xlfn.XLOOKUP(A160,USD_TRY_Historical_Data[Date],USD_TRY_Historical_Data[En Yüksek],,-1)+_xlfn.XLOOKUP(A160,USD_TRY_Historical_Data[Date],USD_TRY_Historical_Data[En Düşük],,-1))/2</f>
        <v>32.333399999999997</v>
      </c>
      <c r="D160" s="4">
        <f t="shared" si="2"/>
        <v>2.0721606759573694</v>
      </c>
      <c r="E160" s="5">
        <f>D160/((_xlfn.XLOOKUP(A160,Bitcoin_Historical_Data[Date],Bitcoin_Historical_Data[High])+_xlfn.XLOOKUP(A160,Bitcoin_Historical_Data[Date],Bitcoin_Historical_Data[Low]))/2)</f>
        <v>2.9480750448257175E-5</v>
      </c>
      <c r="F160" s="7">
        <f>E160*btcguncel*usdtryguncel</f>
        <v>102.66081728596595</v>
      </c>
    </row>
    <row r="161" spans="1:6" x14ac:dyDescent="0.25">
      <c r="A161" s="1">
        <v>45451</v>
      </c>
      <c r="B161" s="3">
        <f>_xlfn.XLOOKUP(A161,Sigara!$A$1:$A$4,Sigara!$B$1:$B$4,,-1)*gunlukpaket</f>
        <v>67</v>
      </c>
      <c r="C161">
        <f>(_xlfn.XLOOKUP(A161,USD_TRY_Historical_Data[Date],USD_TRY_Historical_Data[En Yüksek],,-1)+_xlfn.XLOOKUP(A161,USD_TRY_Historical_Data[Date],USD_TRY_Historical_Data[En Düşük],,-1))/2</f>
        <v>32.333399999999997</v>
      </c>
      <c r="D161" s="4">
        <f t="shared" si="2"/>
        <v>2.0721606759573694</v>
      </c>
      <c r="E161" s="5">
        <f>D161/((_xlfn.XLOOKUP(A161,Bitcoin_Historical_Data[Date],Bitcoin_Historical_Data[High])+_xlfn.XLOOKUP(A161,Bitcoin_Historical_Data[Date],Bitcoin_Historical_Data[Low]))/2)</f>
        <v>2.985940618623028E-5</v>
      </c>
      <c r="F161" s="7">
        <f>E161*btcguncel*usdtryguncel</f>
        <v>103.97941016230969</v>
      </c>
    </row>
    <row r="162" spans="1:6" x14ac:dyDescent="0.25">
      <c r="A162" s="1">
        <v>45452</v>
      </c>
      <c r="B162" s="3">
        <f>_xlfn.XLOOKUP(A162,Sigara!$A$1:$A$4,Sigara!$B$1:$B$4,,-1)*gunlukpaket</f>
        <v>67</v>
      </c>
      <c r="C162">
        <f>(_xlfn.XLOOKUP(A162,USD_TRY_Historical_Data[Date],USD_TRY_Historical_Data[En Yüksek],,-1)+_xlfn.XLOOKUP(A162,USD_TRY_Historical_Data[Date],USD_TRY_Historical_Data[En Düşük],,-1))/2</f>
        <v>32.333399999999997</v>
      </c>
      <c r="D162" s="4">
        <f t="shared" si="2"/>
        <v>2.0721606759573694</v>
      </c>
      <c r="E162" s="5">
        <f>D162/((_xlfn.XLOOKUP(A162,Bitcoin_Historical_Data[Date],Bitcoin_Historical_Data[High])+_xlfn.XLOOKUP(A162,Bitcoin_Historical_Data[Date],Bitcoin_Historical_Data[Low]))/2)</f>
        <v>2.9818586618757766E-5</v>
      </c>
      <c r="F162" s="7">
        <f>E162*btcguncel*usdtryguncel</f>
        <v>103.83726418250016</v>
      </c>
    </row>
    <row r="163" spans="1:6" x14ac:dyDescent="0.25">
      <c r="A163" s="1">
        <v>45453</v>
      </c>
      <c r="B163" s="3">
        <f>_xlfn.XLOOKUP(A163,Sigara!$A$1:$A$4,Sigara!$B$1:$B$4,,-1)*gunlukpaket</f>
        <v>67</v>
      </c>
      <c r="C163">
        <f>(_xlfn.XLOOKUP(A163,USD_TRY_Historical_Data[Date],USD_TRY_Historical_Data[En Yüksek],,-1)+_xlfn.XLOOKUP(A163,USD_TRY_Historical_Data[Date],USD_TRY_Historical_Data[En Düşük],,-1))/2</f>
        <v>32.368200000000002</v>
      </c>
      <c r="D163" s="4">
        <f t="shared" si="2"/>
        <v>2.0699328353136721</v>
      </c>
      <c r="E163" s="5">
        <f>D163/((_xlfn.XLOOKUP(A163,Bitcoin_Historical_Data[Date],Bitcoin_Historical_Data[High])+_xlfn.XLOOKUP(A163,Bitcoin_Historical_Data[Date],Bitcoin_Historical_Data[Low]))/2)</f>
        <v>2.9695103668162548E-5</v>
      </c>
      <c r="F163" s="7">
        <f>E163*btcguncel*usdtryguncel</f>
        <v>103.40725950364244</v>
      </c>
    </row>
    <row r="164" spans="1:6" x14ac:dyDescent="0.25">
      <c r="A164" s="1">
        <v>45454</v>
      </c>
      <c r="B164" s="3">
        <f>_xlfn.XLOOKUP(A164,Sigara!$A$1:$A$4,Sigara!$B$1:$B$4,,-1)*gunlukpaket</f>
        <v>67</v>
      </c>
      <c r="C164">
        <f>(_xlfn.XLOOKUP(A164,USD_TRY_Historical_Data[Date],USD_TRY_Historical_Data[En Yüksek],,-1)+_xlfn.XLOOKUP(A164,USD_TRY_Historical_Data[Date],USD_TRY_Historical_Data[En Düşük],,-1))/2</f>
        <v>32.357150000000004</v>
      </c>
      <c r="D164" s="4">
        <f t="shared" si="2"/>
        <v>2.0706397195055803</v>
      </c>
      <c r="E164" s="5">
        <f>D164/((_xlfn.XLOOKUP(A164,Bitcoin_Historical_Data[Date],Bitcoin_Historical_Data[High])+_xlfn.XLOOKUP(A164,Bitcoin_Historical_Data[Date],Bitcoin_Historical_Data[Low]))/2)</f>
        <v>3.0501921535666727E-5</v>
      </c>
      <c r="F164" s="7">
        <f>E164*btcguncel*usdtryguncel</f>
        <v>106.21684136365224</v>
      </c>
    </row>
    <row r="165" spans="1:6" x14ac:dyDescent="0.25">
      <c r="A165" s="1">
        <v>45455</v>
      </c>
      <c r="B165" s="3">
        <f>_xlfn.XLOOKUP(A165,Sigara!$A$1:$A$4,Sigara!$B$1:$B$4,,-1)*gunlukpaket</f>
        <v>67</v>
      </c>
      <c r="C165">
        <f>(_xlfn.XLOOKUP(A165,USD_TRY_Historical_Data[Date],USD_TRY_Historical_Data[En Yüksek],,-1)+_xlfn.XLOOKUP(A165,USD_TRY_Historical_Data[Date],USD_TRY_Historical_Data[En Düşük],,-1))/2</f>
        <v>32.312249999999999</v>
      </c>
      <c r="D165" s="4">
        <f t="shared" si="2"/>
        <v>2.0735170098027838</v>
      </c>
      <c r="E165" s="5">
        <f>D165/((_xlfn.XLOOKUP(A165,Bitcoin_Historical_Data[Date],Bitcoin_Historical_Data[High])+_xlfn.XLOOKUP(A165,Bitcoin_Historical_Data[Date],Bitcoin_Historical_Data[Low]))/2)</f>
        <v>3.0291923653624283E-5</v>
      </c>
      <c r="F165" s="7">
        <f>E165*btcguncel*usdtryguncel</f>
        <v>105.48556573901584</v>
      </c>
    </row>
    <row r="166" spans="1:6" x14ac:dyDescent="0.25">
      <c r="A166" s="1">
        <v>45456</v>
      </c>
      <c r="B166" s="3">
        <f>_xlfn.XLOOKUP(A166,Sigara!$A$1:$A$4,Sigara!$B$1:$B$4,,-1)*gunlukpaket</f>
        <v>67</v>
      </c>
      <c r="C166">
        <f>(_xlfn.XLOOKUP(A166,USD_TRY_Historical_Data[Date],USD_TRY_Historical_Data[En Yüksek],,-1)+_xlfn.XLOOKUP(A166,USD_TRY_Historical_Data[Date],USD_TRY_Historical_Data[En Düşük],,-1))/2</f>
        <v>32.292450000000002</v>
      </c>
      <c r="D166" s="4">
        <f t="shared" si="2"/>
        <v>2.0747883793270563</v>
      </c>
      <c r="E166" s="5">
        <f>D166/((_xlfn.XLOOKUP(A166,Bitcoin_Historical_Data[Date],Bitcoin_Historical_Data[High])+_xlfn.XLOOKUP(A166,Bitcoin_Historical_Data[Date],Bitcoin_Historical_Data[Low]))/2)</f>
        <v>3.0804028231646992E-5</v>
      </c>
      <c r="F166" s="7">
        <f>E166*btcguncel*usdtryguncel</f>
        <v>107.26886751106431</v>
      </c>
    </row>
    <row r="167" spans="1:6" x14ac:dyDescent="0.25">
      <c r="A167" s="1">
        <v>45457</v>
      </c>
      <c r="B167" s="3">
        <f>_xlfn.XLOOKUP(A167,Sigara!$A$1:$A$4,Sigara!$B$1:$B$4,,-1)*gunlukpaket</f>
        <v>67</v>
      </c>
      <c r="C167">
        <f>(_xlfn.XLOOKUP(A167,USD_TRY_Historical_Data[Date],USD_TRY_Historical_Data[En Yüksek],,-1)+_xlfn.XLOOKUP(A167,USD_TRY_Historical_Data[Date],USD_TRY_Historical_Data[En Düşük],,-1))/2</f>
        <v>32.579650000000001</v>
      </c>
      <c r="D167" s="4">
        <f t="shared" si="2"/>
        <v>2.0564984583935062</v>
      </c>
      <c r="E167" s="5">
        <f>D167/((_xlfn.XLOOKUP(A167,Bitcoin_Historical_Data[Date],Bitcoin_Historical_Data[High])+_xlfn.XLOOKUP(A167,Bitcoin_Historical_Data[Date],Bitcoin_Historical_Data[Low]))/2)</f>
        <v>3.1059254402042918E-5</v>
      </c>
      <c r="F167" s="7">
        <f>E167*btcguncel*usdtryguncel</f>
        <v>108.15764160423404</v>
      </c>
    </row>
    <row r="168" spans="1:6" x14ac:dyDescent="0.25">
      <c r="A168" s="1">
        <v>45458</v>
      </c>
      <c r="B168" s="3">
        <f>_xlfn.XLOOKUP(A168,Sigara!$A$1:$A$4,Sigara!$B$1:$B$4,,-1)*gunlukpaket</f>
        <v>67</v>
      </c>
      <c r="C168">
        <f>(_xlfn.XLOOKUP(A168,USD_TRY_Historical_Data[Date],USD_TRY_Historical_Data[En Yüksek],,-1)+_xlfn.XLOOKUP(A168,USD_TRY_Historical_Data[Date],USD_TRY_Historical_Data[En Düşük],,-1))/2</f>
        <v>32.579650000000001</v>
      </c>
      <c r="D168" s="4">
        <f t="shared" si="2"/>
        <v>2.0564984583935062</v>
      </c>
      <c r="E168" s="5">
        <f>D168/((_xlfn.XLOOKUP(A168,Bitcoin_Historical_Data[Date],Bitcoin_Historical_Data[High])+_xlfn.XLOOKUP(A168,Bitcoin_Historical_Data[Date],Bitcoin_Historical_Data[Low]))/2)</f>
        <v>3.1078663282394506E-5</v>
      </c>
      <c r="F168" s="7">
        <f>E168*btcguncel*usdtryguncel</f>
        <v>108.22522914828238</v>
      </c>
    </row>
    <row r="169" spans="1:6" x14ac:dyDescent="0.25">
      <c r="A169" s="1">
        <v>45459</v>
      </c>
      <c r="B169" s="3">
        <f>_xlfn.XLOOKUP(A169,Sigara!$A$1:$A$4,Sigara!$B$1:$B$4,,-1)*gunlukpaket</f>
        <v>67</v>
      </c>
      <c r="C169">
        <f>(_xlfn.XLOOKUP(A169,USD_TRY_Historical_Data[Date],USD_TRY_Historical_Data[En Yüksek],,-1)+_xlfn.XLOOKUP(A169,USD_TRY_Historical_Data[Date],USD_TRY_Historical_Data[En Düşük],,-1))/2</f>
        <v>32.579650000000001</v>
      </c>
      <c r="D169" s="4">
        <f t="shared" si="2"/>
        <v>2.0564984583935062</v>
      </c>
      <c r="E169" s="5">
        <f>D169/((_xlfn.XLOOKUP(A169,Bitcoin_Historical_Data[Date],Bitcoin_Historical_Data[High])+_xlfn.XLOOKUP(A169,Bitcoin_Historical_Data[Date],Bitcoin_Historical_Data[Low]))/2)</f>
        <v>3.0927230471480927E-5</v>
      </c>
      <c r="F169" s="7">
        <f>E169*btcguncel*usdtryguncel</f>
        <v>107.69789467083802</v>
      </c>
    </row>
    <row r="170" spans="1:6" x14ac:dyDescent="0.25">
      <c r="A170" s="1">
        <v>45460</v>
      </c>
      <c r="B170" s="3">
        <f>_xlfn.XLOOKUP(A170,Sigara!$A$1:$A$4,Sigara!$B$1:$B$4,,-1)*gunlukpaket</f>
        <v>67</v>
      </c>
      <c r="C170">
        <f>(_xlfn.XLOOKUP(A170,USD_TRY_Historical_Data[Date],USD_TRY_Historical_Data[En Yüksek],,-1)+_xlfn.XLOOKUP(A170,USD_TRY_Historical_Data[Date],USD_TRY_Historical_Data[En Düşük],,-1))/2</f>
        <v>32.796849999999999</v>
      </c>
      <c r="D170" s="4">
        <f t="shared" si="2"/>
        <v>2.0428791179640728</v>
      </c>
      <c r="E170" s="5">
        <f>D170/((_xlfn.XLOOKUP(A170,Bitcoin_Historical_Data[Date],Bitcoin_Historical_Data[High])+_xlfn.XLOOKUP(A170,Bitcoin_Historical_Data[Date],Bitcoin_Historical_Data[Low]))/2)</f>
        <v>3.086638157462722E-5</v>
      </c>
      <c r="F170" s="7">
        <f>E170*btcguncel*usdtryguncel</f>
        <v>107.48600055732437</v>
      </c>
    </row>
    <row r="171" spans="1:6" x14ac:dyDescent="0.25">
      <c r="A171" s="1">
        <v>45461</v>
      </c>
      <c r="B171" s="3">
        <f>_xlfn.XLOOKUP(A171,Sigara!$A$1:$A$4,Sigara!$B$1:$B$4,,-1)*gunlukpaket</f>
        <v>67</v>
      </c>
      <c r="C171">
        <f>(_xlfn.XLOOKUP(A171,USD_TRY_Historical_Data[Date],USD_TRY_Historical_Data[En Yüksek],,-1)+_xlfn.XLOOKUP(A171,USD_TRY_Historical_Data[Date],USD_TRY_Historical_Data[En Düşük],,-1))/2</f>
        <v>32.698499999999996</v>
      </c>
      <c r="D171" s="4">
        <f t="shared" si="2"/>
        <v>2.0490236555193664</v>
      </c>
      <c r="E171" s="5">
        <f>D171/((_xlfn.XLOOKUP(A171,Bitcoin_Historical_Data[Date],Bitcoin_Historical_Data[High])+_xlfn.XLOOKUP(A171,Bitcoin_Historical_Data[Date],Bitcoin_Historical_Data[Low]))/2)</f>
        <v>3.1361902929516373E-5</v>
      </c>
      <c r="F171" s="7">
        <f>E171*btcguncel*usdtryguncel</f>
        <v>109.21155457145487</v>
      </c>
    </row>
    <row r="172" spans="1:6" x14ac:dyDescent="0.25">
      <c r="A172" s="1">
        <v>45462</v>
      </c>
      <c r="B172" s="3">
        <f>_xlfn.XLOOKUP(A172,Sigara!$A$1:$A$4,Sigara!$B$1:$B$4,,-1)*gunlukpaket</f>
        <v>67</v>
      </c>
      <c r="C172">
        <f>(_xlfn.XLOOKUP(A172,USD_TRY_Historical_Data[Date],USD_TRY_Historical_Data[En Yüksek],,-1)+_xlfn.XLOOKUP(A172,USD_TRY_Historical_Data[Date],USD_TRY_Historical_Data[En Düşük],,-1))/2</f>
        <v>32.551549999999999</v>
      </c>
      <c r="D172" s="4">
        <f t="shared" si="2"/>
        <v>2.0582737227566739</v>
      </c>
      <c r="E172" s="5">
        <f>D172/((_xlfn.XLOOKUP(A172,Bitcoin_Historical_Data[Date],Bitcoin_Historical_Data[High])+_xlfn.XLOOKUP(A172,Bitcoin_Historical_Data[Date],Bitcoin_Historical_Data[Low]))/2)</f>
        <v>3.1565710559713431E-5</v>
      </c>
      <c r="F172" s="7">
        <f>E172*btcguncel*usdtryguncel</f>
        <v>109.92127388209008</v>
      </c>
    </row>
    <row r="173" spans="1:6" x14ac:dyDescent="0.25">
      <c r="A173" s="1">
        <v>45463</v>
      </c>
      <c r="B173" s="3">
        <f>_xlfn.XLOOKUP(A173,Sigara!$A$1:$A$4,Sigara!$B$1:$B$4,,-1)*gunlukpaket</f>
        <v>67</v>
      </c>
      <c r="C173">
        <f>(_xlfn.XLOOKUP(A173,USD_TRY_Historical_Data[Date],USD_TRY_Historical_Data[En Yüksek],,-1)+_xlfn.XLOOKUP(A173,USD_TRY_Historical_Data[Date],USD_TRY_Historical_Data[En Düşük],,-1))/2</f>
        <v>32.669600000000003</v>
      </c>
      <c r="D173" s="4">
        <f t="shared" si="2"/>
        <v>2.0508362514386462</v>
      </c>
      <c r="E173" s="5">
        <f>D173/((_xlfn.XLOOKUP(A173,Bitcoin_Historical_Data[Date],Bitcoin_Historical_Data[High])+_xlfn.XLOOKUP(A173,Bitcoin_Historical_Data[Date],Bitcoin_Historical_Data[Low]))/2)</f>
        <v>3.1300704611135092E-5</v>
      </c>
      <c r="F173" s="7">
        <f>E173*btcguncel*usdtryguncel</f>
        <v>108.99844366735572</v>
      </c>
    </row>
    <row r="174" spans="1:6" x14ac:dyDescent="0.25">
      <c r="A174" s="1">
        <v>45464</v>
      </c>
      <c r="B174" s="3">
        <f>_xlfn.XLOOKUP(A174,Sigara!$A$1:$A$4,Sigara!$B$1:$B$4,,-1)*gunlukpaket</f>
        <v>67</v>
      </c>
      <c r="C174">
        <f>(_xlfn.XLOOKUP(A174,USD_TRY_Historical_Data[Date],USD_TRY_Historical_Data[En Yüksek],,-1)+_xlfn.XLOOKUP(A174,USD_TRY_Historical_Data[Date],USD_TRY_Historical_Data[En Düşük],,-1))/2</f>
        <v>32.821750000000002</v>
      </c>
      <c r="D174" s="4">
        <f t="shared" si="2"/>
        <v>2.0413293014540663</v>
      </c>
      <c r="E174" s="5">
        <f>D174/((_xlfn.XLOOKUP(A174,Bitcoin_Historical_Data[Date],Bitcoin_Historical_Data[High])+_xlfn.XLOOKUP(A174,Bitcoin_Historical_Data[Date],Bitcoin_Historical_Data[Low]))/2)</f>
        <v>3.1775915553740521E-5</v>
      </c>
      <c r="F174" s="7">
        <f>E174*btcguncel*usdtryguncel</f>
        <v>110.65327073279062</v>
      </c>
    </row>
    <row r="175" spans="1:6" x14ac:dyDescent="0.25">
      <c r="A175" s="1">
        <v>45465</v>
      </c>
      <c r="B175" s="3">
        <f>_xlfn.XLOOKUP(A175,Sigara!$A$1:$A$4,Sigara!$B$1:$B$4,,-1)*gunlukpaket</f>
        <v>67</v>
      </c>
      <c r="C175">
        <f>(_xlfn.XLOOKUP(A175,USD_TRY_Historical_Data[Date],USD_TRY_Historical_Data[En Yüksek],,-1)+_xlfn.XLOOKUP(A175,USD_TRY_Historical_Data[Date],USD_TRY_Historical_Data[En Düşük],,-1))/2</f>
        <v>32.821750000000002</v>
      </c>
      <c r="D175" s="4">
        <f t="shared" si="2"/>
        <v>2.0413293014540663</v>
      </c>
      <c r="E175" s="5">
        <f>D175/((_xlfn.XLOOKUP(A175,Bitcoin_Historical_Data[Date],Bitcoin_Historical_Data[High])+_xlfn.XLOOKUP(A175,Bitcoin_Historical_Data[Date],Bitcoin_Historical_Data[Low]))/2)</f>
        <v>3.1779600996888197E-5</v>
      </c>
      <c r="F175" s="7">
        <f>E175*btcguncel*usdtryguncel</f>
        <v>110.66610455146376</v>
      </c>
    </row>
    <row r="176" spans="1:6" x14ac:dyDescent="0.25">
      <c r="A176" s="1">
        <v>45466</v>
      </c>
      <c r="B176" s="3">
        <f>_xlfn.XLOOKUP(A176,Sigara!$A$1:$A$4,Sigara!$B$1:$B$4,,-1)*gunlukpaket</f>
        <v>67</v>
      </c>
      <c r="C176">
        <f>(_xlfn.XLOOKUP(A176,USD_TRY_Historical_Data[Date],USD_TRY_Historical_Data[En Yüksek],,-1)+_xlfn.XLOOKUP(A176,USD_TRY_Historical_Data[Date],USD_TRY_Historical_Data[En Düşük],,-1))/2</f>
        <v>32.821750000000002</v>
      </c>
      <c r="D176" s="4">
        <f t="shared" si="2"/>
        <v>2.0413293014540663</v>
      </c>
      <c r="E176" s="5">
        <f>D176/((_xlfn.XLOOKUP(A176,Bitcoin_Historical_Data[Date],Bitcoin_Historical_Data[High])+_xlfn.XLOOKUP(A176,Bitcoin_Historical_Data[Date],Bitcoin_Historical_Data[Low]))/2)</f>
        <v>3.1967146980587377E-5</v>
      </c>
      <c r="F176" s="7">
        <f>E176*btcguncel*usdtryguncel</f>
        <v>111.3191959304994</v>
      </c>
    </row>
    <row r="177" spans="1:6" x14ac:dyDescent="0.25">
      <c r="A177" s="1">
        <v>45467</v>
      </c>
      <c r="B177" s="3">
        <f>_xlfn.XLOOKUP(A177,Sigara!$A$1:$A$4,Sigara!$B$1:$B$4,,-1)*gunlukpaket</f>
        <v>67</v>
      </c>
      <c r="C177">
        <f>(_xlfn.XLOOKUP(A177,USD_TRY_Historical_Data[Date],USD_TRY_Historical_Data[En Yüksek],,-1)+_xlfn.XLOOKUP(A177,USD_TRY_Historical_Data[Date],USD_TRY_Historical_Data[En Düşük],,-1))/2</f>
        <v>32.82685</v>
      </c>
      <c r="D177" s="4">
        <f t="shared" si="2"/>
        <v>2.0410121592537815</v>
      </c>
      <c r="E177" s="5">
        <f>D177/((_xlfn.XLOOKUP(A177,Bitcoin_Historical_Data[Date],Bitcoin_Historical_Data[High])+_xlfn.XLOOKUP(A177,Bitcoin_Historical_Data[Date],Bitcoin_Historical_Data[Low]))/2)</f>
        <v>3.3473757603775107E-5</v>
      </c>
      <c r="F177" s="7">
        <f>E177*btcguncel*usdtryguncel</f>
        <v>116.56566610362604</v>
      </c>
    </row>
    <row r="178" spans="1:6" x14ac:dyDescent="0.25">
      <c r="A178" s="1">
        <v>45468</v>
      </c>
      <c r="B178" s="3">
        <f>_xlfn.XLOOKUP(A178,Sigara!$A$1:$A$4,Sigara!$B$1:$B$4,,-1)*gunlukpaket</f>
        <v>67</v>
      </c>
      <c r="C178">
        <f>(_xlfn.XLOOKUP(A178,USD_TRY_Historical_Data[Date],USD_TRY_Historical_Data[En Yüksek],,-1)+_xlfn.XLOOKUP(A178,USD_TRY_Historical_Data[Date],USD_TRY_Historical_Data[En Düşük],,-1))/2</f>
        <v>32.928100000000001</v>
      </c>
      <c r="D178" s="4">
        <f t="shared" si="2"/>
        <v>2.0347362890661773</v>
      </c>
      <c r="E178" s="5">
        <f>D178/((_xlfn.XLOOKUP(A178,Bitcoin_Historical_Data[Date],Bitcoin_Historical_Data[High])+_xlfn.XLOOKUP(A178,Bitcoin_Historical_Data[Date],Bitcoin_Historical_Data[Low]))/2)</f>
        <v>3.321253864932607E-5</v>
      </c>
      <c r="F178" s="7">
        <f>E178*btcguncel*usdtryguncel</f>
        <v>115.65602333854818</v>
      </c>
    </row>
    <row r="179" spans="1:6" x14ac:dyDescent="0.25">
      <c r="A179" s="1">
        <v>45469</v>
      </c>
      <c r="B179" s="3">
        <f>_xlfn.XLOOKUP(A179,Sigara!$A$1:$A$4,Sigara!$B$1:$B$4,,-1)*gunlukpaket</f>
        <v>67</v>
      </c>
      <c r="C179">
        <f>(_xlfn.XLOOKUP(A179,USD_TRY_Historical_Data[Date],USD_TRY_Historical_Data[En Yüksek],,-1)+_xlfn.XLOOKUP(A179,USD_TRY_Historical_Data[Date],USD_TRY_Historical_Data[En Düşük],,-1))/2</f>
        <v>32.885800000000003</v>
      </c>
      <c r="D179" s="4">
        <f t="shared" si="2"/>
        <v>2.0373535082011078</v>
      </c>
      <c r="E179" s="5">
        <f>D179/((_xlfn.XLOOKUP(A179,Bitcoin_Historical_Data[Date],Bitcoin_Historical_Data[High])+_xlfn.XLOOKUP(A179,Bitcoin_Historical_Data[Date],Bitcoin_Historical_Data[Low]))/2)</f>
        <v>3.3078082197047648E-5</v>
      </c>
      <c r="F179" s="7">
        <f>E179*btcguncel*usdtryguncel</f>
        <v>115.18780563477902</v>
      </c>
    </row>
    <row r="180" spans="1:6" x14ac:dyDescent="0.25">
      <c r="A180" s="1">
        <v>45470</v>
      </c>
      <c r="B180" s="3">
        <f>_xlfn.XLOOKUP(A180,Sigara!$A$1:$A$4,Sigara!$B$1:$B$4,,-1)*gunlukpaket</f>
        <v>67</v>
      </c>
      <c r="C180">
        <f>(_xlfn.XLOOKUP(A180,USD_TRY_Historical_Data[Date],USD_TRY_Historical_Data[En Yüksek],,-1)+_xlfn.XLOOKUP(A180,USD_TRY_Historical_Data[Date],USD_TRY_Historical_Data[En Düşük],,-1))/2</f>
        <v>32.864449999999998</v>
      </c>
      <c r="D180" s="4">
        <f t="shared" si="2"/>
        <v>2.0386770507341523</v>
      </c>
      <c r="E180" s="5">
        <f>D180/((_xlfn.XLOOKUP(A180,Bitcoin_Historical_Data[Date],Bitcoin_Historical_Data[High])+_xlfn.XLOOKUP(A180,Bitcoin_Historical_Data[Date],Bitcoin_Historical_Data[Low]))/2)</f>
        <v>3.3154449575529021E-5</v>
      </c>
      <c r="F180" s="7">
        <f>E180*btcguncel*usdtryguncel</f>
        <v>115.45373975686471</v>
      </c>
    </row>
    <row r="181" spans="1:6" x14ac:dyDescent="0.25">
      <c r="A181" s="1">
        <v>45471</v>
      </c>
      <c r="B181" s="3">
        <f>_xlfn.XLOOKUP(A181,Sigara!$A$1:$A$4,Sigara!$B$1:$B$4,,-1)*gunlukpaket</f>
        <v>67</v>
      </c>
      <c r="C181">
        <f>(_xlfn.XLOOKUP(A181,USD_TRY_Historical_Data[Date],USD_TRY_Historical_Data[En Yüksek],,-1)+_xlfn.XLOOKUP(A181,USD_TRY_Historical_Data[Date],USD_TRY_Historical_Data[En Düşük],,-1))/2</f>
        <v>32.828900000000004</v>
      </c>
      <c r="D181" s="4">
        <f t="shared" si="2"/>
        <v>2.0408847082905606</v>
      </c>
      <c r="E181" s="5">
        <f>D181/((_xlfn.XLOOKUP(A181,Bitcoin_Historical_Data[Date],Bitcoin_Historical_Data[High])+_xlfn.XLOOKUP(A181,Bitcoin_Historical_Data[Date],Bitcoin_Historical_Data[Low]))/2)</f>
        <v>3.3386713239872967E-5</v>
      </c>
      <c r="F181" s="7">
        <f>E181*btcguncel*usdtryguncel</f>
        <v>116.26255151520964</v>
      </c>
    </row>
    <row r="182" spans="1:6" x14ac:dyDescent="0.25">
      <c r="A182" s="1">
        <v>45472</v>
      </c>
      <c r="B182" s="3">
        <f>_xlfn.XLOOKUP(A182,Sigara!$A$1:$A$4,Sigara!$B$1:$B$4,,-1)*gunlukpaket</f>
        <v>67</v>
      </c>
      <c r="C182">
        <f>(_xlfn.XLOOKUP(A182,USD_TRY_Historical_Data[Date],USD_TRY_Historical_Data[En Yüksek],,-1)+_xlfn.XLOOKUP(A182,USD_TRY_Historical_Data[Date],USD_TRY_Historical_Data[En Düşük],,-1))/2</f>
        <v>32.828900000000004</v>
      </c>
      <c r="D182" s="4">
        <f t="shared" si="2"/>
        <v>2.0408847082905606</v>
      </c>
      <c r="E182" s="5">
        <f>D182/((_xlfn.XLOOKUP(A182,Bitcoin_Historical_Data[Date],Bitcoin_Historical_Data[High])+_xlfn.XLOOKUP(A182,Bitcoin_Historical_Data[Date],Bitcoin_Historical_Data[Low]))/2)</f>
        <v>3.3573919574167191E-5</v>
      </c>
      <c r="F182" s="7">
        <f>E182*btcguncel*usdtryguncel</f>
        <v>116.9144601331224</v>
      </c>
    </row>
    <row r="183" spans="1:6" x14ac:dyDescent="0.25">
      <c r="A183" s="1">
        <v>45473</v>
      </c>
      <c r="B183" s="3">
        <f>_xlfn.XLOOKUP(A183,Sigara!$A$1:$A$4,Sigara!$B$1:$B$4,,-1)*gunlukpaket</f>
        <v>67</v>
      </c>
      <c r="C183">
        <f>(_xlfn.XLOOKUP(A183,USD_TRY_Historical_Data[Date],USD_TRY_Historical_Data[En Yüksek],,-1)+_xlfn.XLOOKUP(A183,USD_TRY_Historical_Data[Date],USD_TRY_Historical_Data[En Düşük],,-1))/2</f>
        <v>32.828900000000004</v>
      </c>
      <c r="D183" s="4">
        <f t="shared" si="2"/>
        <v>2.0408847082905606</v>
      </c>
      <c r="E183" s="5">
        <f>D183/((_xlfn.XLOOKUP(A183,Bitcoin_Historical_Data[Date],Bitcoin_Historical_Data[High])+_xlfn.XLOOKUP(A183,Bitcoin_Historical_Data[Date],Bitcoin_Historical_Data[Low]))/2)</f>
        <v>3.299458021345936E-5</v>
      </c>
      <c r="F183" s="7">
        <f>E183*btcguncel*usdtryguncel</f>
        <v>114.89702667732952</v>
      </c>
    </row>
    <row r="184" spans="1:6" x14ac:dyDescent="0.25">
      <c r="A184" s="1">
        <v>45474</v>
      </c>
      <c r="B184" s="3">
        <f>_xlfn.XLOOKUP(A184,Sigara!$A$1:$A$4,Sigara!$B$1:$B$4,,-1)*gunlukpaket</f>
        <v>67</v>
      </c>
      <c r="C184">
        <f>(_xlfn.XLOOKUP(A184,USD_TRY_Historical_Data[Date],USD_TRY_Historical_Data[En Yüksek],,-1)+_xlfn.XLOOKUP(A184,USD_TRY_Historical_Data[Date],USD_TRY_Historical_Data[En Düşük],,-1))/2</f>
        <v>32.698549999999997</v>
      </c>
      <c r="D184" s="4">
        <f t="shared" si="2"/>
        <v>2.0490205223167388</v>
      </c>
      <c r="E184" s="5">
        <f>D184/((_xlfn.XLOOKUP(A184,Bitcoin_Historical_Data[Date],Bitcoin_Historical_Data[High])+_xlfn.XLOOKUP(A184,Bitcoin_Historical_Data[Date],Bitcoin_Historical_Data[Low]))/2)</f>
        <v>3.2421185146479135E-5</v>
      </c>
      <c r="F184" s="7">
        <f>E184*btcguncel*usdtryguncel</f>
        <v>112.9002930355843</v>
      </c>
    </row>
    <row r="185" spans="1:6" x14ac:dyDescent="0.25">
      <c r="A185" s="1">
        <v>45475</v>
      </c>
      <c r="B185" s="3">
        <f>_xlfn.XLOOKUP(A185,Sigara!$A$1:$A$4,Sigara!$B$1:$B$4,,-1)*gunlukpaket</f>
        <v>67</v>
      </c>
      <c r="C185">
        <f>(_xlfn.XLOOKUP(A185,USD_TRY_Historical_Data[Date],USD_TRY_Historical_Data[En Yüksek],,-1)+_xlfn.XLOOKUP(A185,USD_TRY_Historical_Data[Date],USD_TRY_Historical_Data[En Düşük],,-1))/2</f>
        <v>32.606949999999998</v>
      </c>
      <c r="D185" s="4">
        <f t="shared" si="2"/>
        <v>2.0547766657108379</v>
      </c>
      <c r="E185" s="5">
        <f>D185/((_xlfn.XLOOKUP(A185,Bitcoin_Historical_Data[Date],Bitcoin_Historical_Data[High])+_xlfn.XLOOKUP(A185,Bitcoin_Historical_Data[Date],Bitcoin_Historical_Data[Low]))/2)</f>
        <v>3.2862072498106231E-5</v>
      </c>
      <c r="F185" s="7">
        <f>E185*btcguncel*usdtryguncel</f>
        <v>114.43559506015532</v>
      </c>
    </row>
    <row r="186" spans="1:6" x14ac:dyDescent="0.25">
      <c r="A186" s="1">
        <v>45476</v>
      </c>
      <c r="B186" s="3">
        <f>_xlfn.XLOOKUP(A186,Sigara!$A$1:$A$4,Sigara!$B$1:$B$4,,-1)*gunlukpaket</f>
        <v>67</v>
      </c>
      <c r="C186">
        <f>(_xlfn.XLOOKUP(A186,USD_TRY_Historical_Data[Date],USD_TRY_Historical_Data[En Yüksek],,-1)+_xlfn.XLOOKUP(A186,USD_TRY_Historical_Data[Date],USD_TRY_Historical_Data[En Düşük],,-1))/2</f>
        <v>32.54965</v>
      </c>
      <c r="D186" s="4">
        <f t="shared" si="2"/>
        <v>2.0583938690585</v>
      </c>
      <c r="E186" s="5">
        <f>D186/((_xlfn.XLOOKUP(A186,Bitcoin_Historical_Data[Date],Bitcoin_Historical_Data[High])+_xlfn.XLOOKUP(A186,Bitcoin_Historical_Data[Date],Bitcoin_Historical_Data[Low]))/2)</f>
        <v>3.3818951567622496E-5</v>
      </c>
      <c r="F186" s="7">
        <f>E186*btcguncel*usdtryguncel</f>
        <v>117.76773504393181</v>
      </c>
    </row>
    <row r="187" spans="1:6" x14ac:dyDescent="0.25">
      <c r="A187" s="1">
        <v>45477</v>
      </c>
      <c r="B187" s="3">
        <f>_xlfn.XLOOKUP(A187,Sigara!$A$1:$A$4,Sigara!$B$1:$B$4,,-1)*gunlukpaket</f>
        <v>67</v>
      </c>
      <c r="C187">
        <f>(_xlfn.XLOOKUP(A187,USD_TRY_Historical_Data[Date],USD_TRY_Historical_Data[En Yüksek],,-1)+_xlfn.XLOOKUP(A187,USD_TRY_Historical_Data[Date],USD_TRY_Historical_Data[En Düşük],,-1))/2</f>
        <v>32.524749999999997</v>
      </c>
      <c r="D187" s="4">
        <f t="shared" si="2"/>
        <v>2.0599697153706025</v>
      </c>
      <c r="E187" s="5">
        <f>D187/((_xlfn.XLOOKUP(A187,Bitcoin_Historical_Data[Date],Bitcoin_Historical_Data[High])+_xlfn.XLOOKUP(A187,Bitcoin_Historical_Data[Date],Bitcoin_Historical_Data[Low]))/2)</f>
        <v>3.5130375949503649E-5</v>
      </c>
      <c r="F187" s="7">
        <f>E187*btcguncel*usdtryguncel</f>
        <v>122.33450816895655</v>
      </c>
    </row>
    <row r="188" spans="1:6" x14ac:dyDescent="0.25">
      <c r="A188" s="1">
        <v>45478</v>
      </c>
      <c r="B188" s="3">
        <f>_xlfn.XLOOKUP(A188,Sigara!$A$1:$A$4,Sigara!$B$1:$B$4,,-1)*gunlukpaket</f>
        <v>67</v>
      </c>
      <c r="C188">
        <f>(_xlfn.XLOOKUP(A188,USD_TRY_Historical_Data[Date],USD_TRY_Historical_Data[En Yüksek],,-1)+_xlfn.XLOOKUP(A188,USD_TRY_Historical_Data[Date],USD_TRY_Historical_Data[En Düşük],,-1))/2</f>
        <v>32.676000000000002</v>
      </c>
      <c r="D188" s="4">
        <f t="shared" si="2"/>
        <v>2.0504345697147754</v>
      </c>
      <c r="E188" s="5">
        <f>D188/((_xlfn.XLOOKUP(A188,Bitcoin_Historical_Data[Date],Bitcoin_Historical_Data[High])+_xlfn.XLOOKUP(A188,Bitcoin_Historical_Data[Date],Bitcoin_Historical_Data[Low]))/2)</f>
        <v>3.682715237758286E-5</v>
      </c>
      <c r="F188" s="7">
        <f>E188*btcguncel*usdtryguncel</f>
        <v>128.24319272445678</v>
      </c>
    </row>
    <row r="189" spans="1:6" x14ac:dyDescent="0.25">
      <c r="A189" s="1">
        <v>45479</v>
      </c>
      <c r="B189" s="3">
        <f>_xlfn.XLOOKUP(A189,Sigara!$A$1:$A$4,Sigara!$B$1:$B$4,,-1)*gunlukpaket</f>
        <v>67</v>
      </c>
      <c r="C189">
        <f>(_xlfn.XLOOKUP(A189,USD_TRY_Historical_Data[Date],USD_TRY_Historical_Data[En Yüksek],,-1)+_xlfn.XLOOKUP(A189,USD_TRY_Historical_Data[Date],USD_TRY_Historical_Data[En Düşük],,-1))/2</f>
        <v>32.676000000000002</v>
      </c>
      <c r="D189" s="4">
        <f t="shared" si="2"/>
        <v>2.0504345697147754</v>
      </c>
      <c r="E189" s="5">
        <f>D189/((_xlfn.XLOOKUP(A189,Bitcoin_Historical_Data[Date],Bitcoin_Historical_Data[High])+_xlfn.XLOOKUP(A189,Bitcoin_Historical_Data[Date],Bitcoin_Historical_Data[Low]))/2)</f>
        <v>3.5818954687528828E-5</v>
      </c>
      <c r="F189" s="7">
        <f>E189*btcguncel*usdtryguncel</f>
        <v>124.73234590838163</v>
      </c>
    </row>
    <row r="190" spans="1:6" x14ac:dyDescent="0.25">
      <c r="A190" s="1">
        <v>45480</v>
      </c>
      <c r="B190" s="3">
        <f>_xlfn.XLOOKUP(A190,Sigara!$A$1:$A$4,Sigara!$B$1:$B$4,,-1)*gunlukpaket</f>
        <v>67</v>
      </c>
      <c r="C190">
        <f>(_xlfn.XLOOKUP(A190,USD_TRY_Historical_Data[Date],USD_TRY_Historical_Data[En Yüksek],,-1)+_xlfn.XLOOKUP(A190,USD_TRY_Historical_Data[Date],USD_TRY_Historical_Data[En Düşük],,-1))/2</f>
        <v>32.676000000000002</v>
      </c>
      <c r="D190" s="4">
        <f t="shared" si="2"/>
        <v>2.0504345697147754</v>
      </c>
      <c r="E190" s="5">
        <f>D190/((_xlfn.XLOOKUP(A190,Bitcoin_Historical_Data[Date],Bitcoin_Historical_Data[High])+_xlfn.XLOOKUP(A190,Bitcoin_Historical_Data[Date],Bitcoin_Historical_Data[Low]))/2)</f>
        <v>3.592498297805406E-5</v>
      </c>
      <c r="F190" s="7">
        <f>E190*btcguncel*usdtryguncel</f>
        <v>125.10156822447765</v>
      </c>
    </row>
    <row r="191" spans="1:6" x14ac:dyDescent="0.25">
      <c r="A191" s="1">
        <v>45481</v>
      </c>
      <c r="B191" s="3">
        <f>_xlfn.XLOOKUP(A191,Sigara!$A$1:$A$4,Sigara!$B$1:$B$4,,-1)*gunlukpaket</f>
        <v>67</v>
      </c>
      <c r="C191">
        <f>(_xlfn.XLOOKUP(A191,USD_TRY_Historical_Data[Date],USD_TRY_Historical_Data[En Yüksek],,-1)+_xlfn.XLOOKUP(A191,USD_TRY_Historical_Data[Date],USD_TRY_Historical_Data[En Düşük],,-1))/2</f>
        <v>32.677250000000001</v>
      </c>
      <c r="D191" s="4">
        <f t="shared" si="2"/>
        <v>2.0503561346196513</v>
      </c>
      <c r="E191" s="5">
        <f>D191/((_xlfn.XLOOKUP(A191,Bitcoin_Historical_Data[Date],Bitcoin_Historical_Data[High])+_xlfn.XLOOKUP(A191,Bitcoin_Historical_Data[Date],Bitcoin_Historical_Data[Low]))/2)</f>
        <v>3.6471588846606705E-5</v>
      </c>
      <c r="F191" s="7">
        <f>E191*btcguncel*usdtryguncel</f>
        <v>127.00501384053852</v>
      </c>
    </row>
    <row r="192" spans="1:6" x14ac:dyDescent="0.25">
      <c r="A192" s="1">
        <v>45482</v>
      </c>
      <c r="B192" s="3">
        <f>_xlfn.XLOOKUP(A192,Sigara!$A$1:$A$4,Sigara!$B$1:$B$4,,-1)*gunlukpaket</f>
        <v>67</v>
      </c>
      <c r="C192">
        <f>(_xlfn.XLOOKUP(A192,USD_TRY_Historical_Data[Date],USD_TRY_Historical_Data[En Yüksek],,-1)+_xlfn.XLOOKUP(A192,USD_TRY_Historical_Data[Date],USD_TRY_Historical_Data[En Düşük],,-1))/2</f>
        <v>32.82405</v>
      </c>
      <c r="D192" s="4">
        <f t="shared" si="2"/>
        <v>2.0411862643397143</v>
      </c>
      <c r="E192" s="5">
        <f>D192/((_xlfn.XLOOKUP(A192,Bitcoin_Historical_Data[Date],Bitcoin_Historical_Data[High])+_xlfn.XLOOKUP(A192,Bitcoin_Historical_Data[Date],Bitcoin_Historical_Data[Low]))/2)</f>
        <v>3.5641364032392338E-5</v>
      </c>
      <c r="F192" s="7">
        <f>E192*btcguncel*usdtryguncel</f>
        <v>124.11392196999984</v>
      </c>
    </row>
    <row r="193" spans="1:6" x14ac:dyDescent="0.25">
      <c r="A193" s="1">
        <v>45483</v>
      </c>
      <c r="B193" s="3">
        <f>_xlfn.XLOOKUP(A193,Sigara!$A$1:$A$4,Sigara!$B$1:$B$4,,-1)*gunlukpaket</f>
        <v>67</v>
      </c>
      <c r="C193">
        <f>(_xlfn.XLOOKUP(A193,USD_TRY_Historical_Data[Date],USD_TRY_Historical_Data[En Yüksek],,-1)+_xlfn.XLOOKUP(A193,USD_TRY_Historical_Data[Date],USD_TRY_Historical_Data[En Düşük],,-1))/2</f>
        <v>32.911799999999999</v>
      </c>
      <c r="D193" s="4">
        <f t="shared" si="2"/>
        <v>2.0357440188625358</v>
      </c>
      <c r="E193" s="5">
        <f>D193/((_xlfn.XLOOKUP(A193,Bitcoin_Historical_Data[Date],Bitcoin_Historical_Data[High])+_xlfn.XLOOKUP(A193,Bitcoin_Historical_Data[Date],Bitcoin_Historical_Data[Low]))/2)</f>
        <v>3.4924682363520315E-5</v>
      </c>
      <c r="F193" s="7">
        <f>E193*btcguncel*usdtryguncel</f>
        <v>121.6182213944868</v>
      </c>
    </row>
    <row r="194" spans="1:6" x14ac:dyDescent="0.25">
      <c r="A194" s="1">
        <v>45484</v>
      </c>
      <c r="B194" s="3">
        <f>_xlfn.XLOOKUP(A194,Sigara!$A$1:$A$4,Sigara!$B$1:$B$4,,-1)*gunlukpaket</f>
        <v>67</v>
      </c>
      <c r="C194">
        <f>(_xlfn.XLOOKUP(A194,USD_TRY_Historical_Data[Date],USD_TRY_Historical_Data[En Yüksek],,-1)+_xlfn.XLOOKUP(A194,USD_TRY_Historical_Data[Date],USD_TRY_Historical_Data[En Düşük],,-1))/2</f>
        <v>32.872500000000002</v>
      </c>
      <c r="D194" s="4">
        <f t="shared" si="2"/>
        <v>2.0381778081983422</v>
      </c>
      <c r="E194" s="5">
        <f>D194/((_xlfn.XLOOKUP(A194,Bitcoin_Historical_Data[Date],Bitcoin_Historical_Data[High])+_xlfn.XLOOKUP(A194,Bitcoin_Historical_Data[Date],Bitcoin_Historical_Data[Low]))/2)</f>
        <v>3.4990357172626506E-5</v>
      </c>
      <c r="F194" s="7">
        <f>E194*btcguncel*usdtryguncel</f>
        <v>121.84692078223728</v>
      </c>
    </row>
    <row r="195" spans="1:6" x14ac:dyDescent="0.25">
      <c r="A195" s="1">
        <v>45485</v>
      </c>
      <c r="B195" s="3">
        <f>_xlfn.XLOOKUP(A195,Sigara!$A$1:$A$4,Sigara!$B$1:$B$4,,-1)*gunlukpaket</f>
        <v>67</v>
      </c>
      <c r="C195">
        <f>(_xlfn.XLOOKUP(A195,USD_TRY_Historical_Data[Date],USD_TRY_Historical_Data[En Yüksek],,-1)+_xlfn.XLOOKUP(A195,USD_TRY_Historical_Data[Date],USD_TRY_Historical_Data[En Düşük],,-1))/2</f>
        <v>32.947649999999996</v>
      </c>
      <c r="D195" s="4">
        <f t="shared" ref="D195:D258" si="3">B195/C195</f>
        <v>2.0335289466775328</v>
      </c>
      <c r="E195" s="5">
        <f>D195/((_xlfn.XLOOKUP(A195,Bitcoin_Historical_Data[Date],Bitcoin_Historical_Data[High])+_xlfn.XLOOKUP(A195,Bitcoin_Historical_Data[Date],Bitcoin_Historical_Data[Low]))/2)</f>
        <v>3.5336038539410075E-5</v>
      </c>
      <c r="F195" s="7">
        <f>E195*btcguncel*usdtryguncel</f>
        <v>123.05068700578769</v>
      </c>
    </row>
    <row r="196" spans="1:6" x14ac:dyDescent="0.25">
      <c r="A196" s="1">
        <v>45486</v>
      </c>
      <c r="B196" s="3">
        <f>_xlfn.XLOOKUP(A196,Sigara!$A$1:$A$4,Sigara!$B$1:$B$4,,-1)*gunlukpaket</f>
        <v>67</v>
      </c>
      <c r="C196">
        <f>(_xlfn.XLOOKUP(A196,USD_TRY_Historical_Data[Date],USD_TRY_Historical_Data[En Yüksek],,-1)+_xlfn.XLOOKUP(A196,USD_TRY_Historical_Data[Date],USD_TRY_Historical_Data[En Düşük],,-1))/2</f>
        <v>32.947649999999996</v>
      </c>
      <c r="D196" s="4">
        <f t="shared" si="3"/>
        <v>2.0335289466775328</v>
      </c>
      <c r="E196" s="5">
        <f>D196/((_xlfn.XLOOKUP(A196,Bitcoin_Historical_Data[Date],Bitcoin_Historical_Data[High])+_xlfn.XLOOKUP(A196,Bitcoin_Historical_Data[Date],Bitcoin_Historical_Data[Low]))/2)</f>
        <v>3.4584678477233413E-5</v>
      </c>
      <c r="F196" s="7">
        <f>E196*btcguncel*usdtryguncel</f>
        <v>120.43422586126991</v>
      </c>
    </row>
    <row r="197" spans="1:6" x14ac:dyDescent="0.25">
      <c r="A197" s="1">
        <v>45487</v>
      </c>
      <c r="B197" s="3">
        <f>_xlfn.XLOOKUP(A197,Sigara!$A$1:$A$4,Sigara!$B$1:$B$4,,-1)*gunlukpaket</f>
        <v>67</v>
      </c>
      <c r="C197">
        <f>(_xlfn.XLOOKUP(A197,USD_TRY_Historical_Data[Date],USD_TRY_Historical_Data[En Yüksek],,-1)+_xlfn.XLOOKUP(A197,USD_TRY_Historical_Data[Date],USD_TRY_Historical_Data[En Düşük],,-1))/2</f>
        <v>32.947649999999996</v>
      </c>
      <c r="D197" s="4">
        <f t="shared" si="3"/>
        <v>2.0335289466775328</v>
      </c>
      <c r="E197" s="5">
        <f>D197/((_xlfn.XLOOKUP(A197,Bitcoin_Historical_Data[Date],Bitcoin_Historical_Data[High])+_xlfn.XLOOKUP(A197,Bitcoin_Historical_Data[Date],Bitcoin_Historical_Data[Low]))/2)</f>
        <v>3.3741773275063015E-5</v>
      </c>
      <c r="F197" s="7">
        <f>E197*btcguncel*usdtryguncel</f>
        <v>117.49897707575192</v>
      </c>
    </row>
    <row r="198" spans="1:6" x14ac:dyDescent="0.25">
      <c r="A198" s="1">
        <v>45488</v>
      </c>
      <c r="B198" s="3">
        <f>_xlfn.XLOOKUP(A198,Sigara!$A$1:$A$4,Sigara!$B$1:$B$4,,-1)*gunlukpaket</f>
        <v>67</v>
      </c>
      <c r="C198">
        <f>(_xlfn.XLOOKUP(A198,USD_TRY_Historical_Data[Date],USD_TRY_Historical_Data[En Yüksek],,-1)+_xlfn.XLOOKUP(A198,USD_TRY_Historical_Data[Date],USD_TRY_Historical_Data[En Düşük],,-1))/2</f>
        <v>33.036249999999995</v>
      </c>
      <c r="D198" s="4">
        <f t="shared" si="3"/>
        <v>2.0280752204018317</v>
      </c>
      <c r="E198" s="5">
        <f>D198/((_xlfn.XLOOKUP(A198,Bitcoin_Historical_Data[Date],Bitcoin_Historical_Data[High])+_xlfn.XLOOKUP(A198,Bitcoin_Historical_Data[Date],Bitcoin_Historical_Data[Low]))/2)</f>
        <v>3.2307489952501653E-5</v>
      </c>
      <c r="F198" s="7">
        <f>E198*btcguncel*usdtryguncel</f>
        <v>112.5043722615965</v>
      </c>
    </row>
    <row r="199" spans="1:6" x14ac:dyDescent="0.25">
      <c r="A199" s="1">
        <v>45489</v>
      </c>
      <c r="B199" s="3">
        <f>_xlfn.XLOOKUP(A199,Sigara!$A$1:$A$4,Sigara!$B$1:$B$4,,-1)*gunlukpaket</f>
        <v>67</v>
      </c>
      <c r="C199">
        <f>(_xlfn.XLOOKUP(A199,USD_TRY_Historical_Data[Date],USD_TRY_Historical_Data[En Yüksek],,-1)+_xlfn.XLOOKUP(A199,USD_TRY_Historical_Data[Date],USD_TRY_Historical_Data[En Düşük],,-1))/2</f>
        <v>33.030050000000003</v>
      </c>
      <c r="D199" s="4">
        <f t="shared" si="3"/>
        <v>2.0284559060612986</v>
      </c>
      <c r="E199" s="5">
        <f>D199/((_xlfn.XLOOKUP(A199,Bitcoin_Historical_Data[Date],Bitcoin_Historical_Data[High])+_xlfn.XLOOKUP(A199,Bitcoin_Historical_Data[Date],Bitcoin_Historical_Data[Low]))/2)</f>
        <v>3.1756573660669266E-5</v>
      </c>
      <c r="F199" s="7">
        <f>E199*btcguncel*usdtryguncel</f>
        <v>110.58591645854858</v>
      </c>
    </row>
    <row r="200" spans="1:6" x14ac:dyDescent="0.25">
      <c r="A200" s="1">
        <v>45490</v>
      </c>
      <c r="B200" s="3">
        <f>_xlfn.XLOOKUP(A200,Sigara!$A$1:$A$4,Sigara!$B$1:$B$4,,-1)*gunlukpaket</f>
        <v>67</v>
      </c>
      <c r="C200">
        <f>(_xlfn.XLOOKUP(A200,USD_TRY_Historical_Data[Date],USD_TRY_Historical_Data[En Yüksek],,-1)+_xlfn.XLOOKUP(A200,USD_TRY_Historical_Data[Date],USD_TRY_Historical_Data[En Düşük],,-1))/2</f>
        <v>33.127549999999999</v>
      </c>
      <c r="D200" s="4">
        <f t="shared" si="3"/>
        <v>2.0224858161862258</v>
      </c>
      <c r="E200" s="5">
        <f>D200/((_xlfn.XLOOKUP(A200,Bitcoin_Historical_Data[Date],Bitcoin_Historical_Data[High])+_xlfn.XLOOKUP(A200,Bitcoin_Historical_Data[Date],Bitcoin_Historical_Data[Low]))/2)</f>
        <v>3.1127377912661521E-5</v>
      </c>
      <c r="F200" s="7">
        <f>E200*btcguncel*usdtryguncel</f>
        <v>108.39486810526121</v>
      </c>
    </row>
    <row r="201" spans="1:6" x14ac:dyDescent="0.25">
      <c r="A201" s="1">
        <v>45491</v>
      </c>
      <c r="B201" s="3">
        <f>_xlfn.XLOOKUP(A201,Sigara!$A$1:$A$4,Sigara!$B$1:$B$4,,-1)*gunlukpaket</f>
        <v>67</v>
      </c>
      <c r="C201">
        <f>(_xlfn.XLOOKUP(A201,USD_TRY_Historical_Data[Date],USD_TRY_Historical_Data[En Yüksek],,-1)+_xlfn.XLOOKUP(A201,USD_TRY_Historical_Data[Date],USD_TRY_Historical_Data[En Düşük],,-1))/2</f>
        <v>33.074449999999999</v>
      </c>
      <c r="D201" s="4">
        <f t="shared" si="3"/>
        <v>2.0257328542122393</v>
      </c>
      <c r="E201" s="5">
        <f>D201/((_xlfn.XLOOKUP(A201,Bitcoin_Historical_Data[Date],Bitcoin_Historical_Data[High])+_xlfn.XLOOKUP(A201,Bitcoin_Historical_Data[Date],Bitcoin_Historical_Data[Low]))/2)</f>
        <v>3.1564410628484785E-5</v>
      </c>
      <c r="F201" s="7">
        <f>E201*btcguncel*usdtryguncel</f>
        <v>109.91674713157256</v>
      </c>
    </row>
    <row r="202" spans="1:6" x14ac:dyDescent="0.25">
      <c r="A202" s="1">
        <v>45492</v>
      </c>
      <c r="B202" s="3">
        <f>_xlfn.XLOOKUP(A202,Sigara!$A$1:$A$4,Sigara!$B$1:$B$4,,-1)*gunlukpaket</f>
        <v>67</v>
      </c>
      <c r="C202">
        <f>(_xlfn.XLOOKUP(A202,USD_TRY_Historical_Data[Date],USD_TRY_Historical_Data[En Yüksek],,-1)+_xlfn.XLOOKUP(A202,USD_TRY_Historical_Data[Date],USD_TRY_Historical_Data[En Düşük],,-1))/2</f>
        <v>33.064399999999999</v>
      </c>
      <c r="D202" s="4">
        <f t="shared" si="3"/>
        <v>2.0263485803462333</v>
      </c>
      <c r="E202" s="5">
        <f>D202/((_xlfn.XLOOKUP(A202,Bitcoin_Historical_Data[Date],Bitcoin_Historical_Data[High])+_xlfn.XLOOKUP(A202,Bitcoin_Historical_Data[Date],Bitcoin_Historical_Data[Low]))/2)</f>
        <v>3.1003715374053521E-5</v>
      </c>
      <c r="F202" s="7">
        <f>E202*btcguncel*usdtryguncel</f>
        <v>107.96423804706657</v>
      </c>
    </row>
    <row r="203" spans="1:6" x14ac:dyDescent="0.25">
      <c r="A203" s="1">
        <v>45493</v>
      </c>
      <c r="B203" s="3">
        <f>_xlfn.XLOOKUP(A203,Sigara!$A$1:$A$4,Sigara!$B$1:$B$4,,-1)*gunlukpaket</f>
        <v>67</v>
      </c>
      <c r="C203">
        <f>(_xlfn.XLOOKUP(A203,USD_TRY_Historical_Data[Date],USD_TRY_Historical_Data[En Yüksek],,-1)+_xlfn.XLOOKUP(A203,USD_TRY_Historical_Data[Date],USD_TRY_Historical_Data[En Düşük],,-1))/2</f>
        <v>33.064399999999999</v>
      </c>
      <c r="D203" s="4">
        <f t="shared" si="3"/>
        <v>2.0263485803462333</v>
      </c>
      <c r="E203" s="5">
        <f>D203/((_xlfn.XLOOKUP(A203,Bitcoin_Historical_Data[Date],Bitcoin_Historical_Data[High])+_xlfn.XLOOKUP(A203,Bitcoin_Historical_Data[Date],Bitcoin_Historical_Data[Low]))/2)</f>
        <v>3.0279304388342733E-5</v>
      </c>
      <c r="F203" s="7">
        <f>E203*btcguncel*usdtryguncel</f>
        <v>105.44162167152591</v>
      </c>
    </row>
    <row r="204" spans="1:6" x14ac:dyDescent="0.25">
      <c r="A204" s="1">
        <v>45494</v>
      </c>
      <c r="B204" s="3">
        <f>_xlfn.XLOOKUP(A204,Sigara!$A$1:$A$4,Sigara!$B$1:$B$4,,-1)*gunlukpaket</f>
        <v>67</v>
      </c>
      <c r="C204">
        <f>(_xlfn.XLOOKUP(A204,USD_TRY_Historical_Data[Date],USD_TRY_Historical_Data[En Yüksek],,-1)+_xlfn.XLOOKUP(A204,USD_TRY_Historical_Data[Date],USD_TRY_Historical_Data[En Düşük],,-1))/2</f>
        <v>33.064399999999999</v>
      </c>
      <c r="D204" s="4">
        <f t="shared" si="3"/>
        <v>2.0263485803462333</v>
      </c>
      <c r="E204" s="5">
        <f>D204/((_xlfn.XLOOKUP(A204,Bitcoin_Historical_Data[Date],Bitcoin_Historical_Data[High])+_xlfn.XLOOKUP(A204,Bitcoin_Historical_Data[Date],Bitcoin_Historical_Data[Low]))/2)</f>
        <v>3.0203774529395297E-5</v>
      </c>
      <c r="F204" s="7">
        <f>E204*btcguncel*usdtryguncel</f>
        <v>105.17860404371324</v>
      </c>
    </row>
    <row r="205" spans="1:6" x14ac:dyDescent="0.25">
      <c r="A205" s="1">
        <v>45495</v>
      </c>
      <c r="B205" s="3">
        <f>_xlfn.XLOOKUP(A205,Sigara!$A$1:$A$4,Sigara!$B$1:$B$4,,-1)*gunlukpaket</f>
        <v>67</v>
      </c>
      <c r="C205">
        <f>(_xlfn.XLOOKUP(A205,USD_TRY_Historical_Data[Date],USD_TRY_Historical_Data[En Yüksek],,-1)+_xlfn.XLOOKUP(A205,USD_TRY_Historical_Data[Date],USD_TRY_Historical_Data[En Düşük],,-1))/2</f>
        <v>32.9923</v>
      </c>
      <c r="D205" s="4">
        <f t="shared" si="3"/>
        <v>2.0307768782412867</v>
      </c>
      <c r="E205" s="5">
        <f>D205/((_xlfn.XLOOKUP(A205,Bitcoin_Historical_Data[Date],Bitcoin_Historical_Data[High])+_xlfn.XLOOKUP(A205,Bitcoin_Historical_Data[Date],Bitcoin_Historical_Data[Low]))/2)</f>
        <v>3.0069835697028098E-5</v>
      </c>
      <c r="F205" s="7">
        <f>E205*btcguncel*usdtryguncel</f>
        <v>104.71218884776094</v>
      </c>
    </row>
    <row r="206" spans="1:6" x14ac:dyDescent="0.25">
      <c r="A206" s="1">
        <v>45496</v>
      </c>
      <c r="B206" s="3">
        <f>_xlfn.XLOOKUP(A206,Sigara!$A$1:$A$4,Sigara!$B$1:$B$4,,-1)*gunlukpaket</f>
        <v>67</v>
      </c>
      <c r="C206">
        <f>(_xlfn.XLOOKUP(A206,USD_TRY_Historical_Data[Date],USD_TRY_Historical_Data[En Yüksek],,-1)+_xlfn.XLOOKUP(A206,USD_TRY_Historical_Data[Date],USD_TRY_Historical_Data[En Düşük],,-1))/2</f>
        <v>32.908050000000003</v>
      </c>
      <c r="D206" s="4">
        <f t="shared" si="3"/>
        <v>2.0359759997933633</v>
      </c>
      <c r="E206" s="5">
        <f>D206/((_xlfn.XLOOKUP(A206,Bitcoin_Historical_Data[Date],Bitcoin_Historical_Data[High])+_xlfn.XLOOKUP(A206,Bitcoin_Historical_Data[Date],Bitcoin_Historical_Data[Low]))/2)</f>
        <v>3.0555735230433076E-5</v>
      </c>
      <c r="F206" s="7">
        <f>E206*btcguncel*usdtryguncel</f>
        <v>106.4042367929371</v>
      </c>
    </row>
    <row r="207" spans="1:6" x14ac:dyDescent="0.25">
      <c r="A207" s="1">
        <v>45497</v>
      </c>
      <c r="B207" s="3">
        <f>_xlfn.XLOOKUP(A207,Sigara!$A$1:$A$4,Sigara!$B$1:$B$4,,-1)*gunlukpaket</f>
        <v>67</v>
      </c>
      <c r="C207">
        <f>(_xlfn.XLOOKUP(A207,USD_TRY_Historical_Data[Date],USD_TRY_Historical_Data[En Yüksek],,-1)+_xlfn.XLOOKUP(A207,USD_TRY_Historical_Data[Date],USD_TRY_Historical_Data[En Düşük],,-1))/2</f>
        <v>32.855899999999998</v>
      </c>
      <c r="D207" s="4">
        <f t="shared" si="3"/>
        <v>2.039207570025475</v>
      </c>
      <c r="E207" s="5">
        <f>D207/((_xlfn.XLOOKUP(A207,Bitcoin_Historical_Data[Date],Bitcoin_Historical_Data[High])+_xlfn.XLOOKUP(A207,Bitcoin_Historical_Data[Date],Bitcoin_Historical_Data[Low]))/2)</f>
        <v>3.0843972009191373E-5</v>
      </c>
      <c r="F207" s="7">
        <f>E207*btcguncel*usdtryguncel</f>
        <v>107.40796372760711</v>
      </c>
    </row>
    <row r="208" spans="1:6" x14ac:dyDescent="0.25">
      <c r="A208" s="1">
        <v>45498</v>
      </c>
      <c r="B208" s="3">
        <f>_xlfn.XLOOKUP(A208,Sigara!$A$1:$A$4,Sigara!$B$1:$B$4,,-1)*gunlukpaket</f>
        <v>67</v>
      </c>
      <c r="C208">
        <f>(_xlfn.XLOOKUP(A208,USD_TRY_Historical_Data[Date],USD_TRY_Historical_Data[En Yüksek],,-1)+_xlfn.XLOOKUP(A208,USD_TRY_Historical_Data[Date],USD_TRY_Historical_Data[En Düşük],,-1))/2</f>
        <v>32.966799999999999</v>
      </c>
      <c r="D208" s="4">
        <f t="shared" si="3"/>
        <v>2.0323476952570467</v>
      </c>
      <c r="E208" s="5">
        <f>D208/((_xlfn.XLOOKUP(A208,Bitcoin_Historical_Data[Date],Bitcoin_Historical_Data[High])+_xlfn.XLOOKUP(A208,Bitcoin_Historical_Data[Date],Bitcoin_Historical_Data[Low]))/2)</f>
        <v>3.1365931580213627E-5</v>
      </c>
      <c r="F208" s="7">
        <f>E208*btcguncel*usdtryguncel</f>
        <v>109.22558354177791</v>
      </c>
    </row>
    <row r="209" spans="1:6" x14ac:dyDescent="0.25">
      <c r="A209" s="1">
        <v>45499</v>
      </c>
      <c r="B209" s="3">
        <f>_xlfn.XLOOKUP(A209,Sigara!$A$1:$A$4,Sigara!$B$1:$B$4,,-1)*gunlukpaket</f>
        <v>67</v>
      </c>
      <c r="C209">
        <f>(_xlfn.XLOOKUP(A209,USD_TRY_Historical_Data[Date],USD_TRY_Historical_Data[En Yüksek],,-1)+_xlfn.XLOOKUP(A209,USD_TRY_Historical_Data[Date],USD_TRY_Historical_Data[En Düşük],,-1))/2</f>
        <v>32.998649999999998</v>
      </c>
      <c r="D209" s="4">
        <f t="shared" si="3"/>
        <v>2.0303860915522303</v>
      </c>
      <c r="E209" s="5">
        <f>D209/((_xlfn.XLOOKUP(A209,Bitcoin_Historical_Data[Date],Bitcoin_Historical_Data[High])+_xlfn.XLOOKUP(A209,Bitcoin_Historical_Data[Date],Bitcoin_Historical_Data[Low]))/2)</f>
        <v>3.0311214458121829E-5</v>
      </c>
      <c r="F209" s="7">
        <f>E209*btcguncel*usdtryguncel</f>
        <v>105.55274210751764</v>
      </c>
    </row>
    <row r="210" spans="1:6" x14ac:dyDescent="0.25">
      <c r="A210" s="1">
        <v>45500</v>
      </c>
      <c r="B210" s="3">
        <f>_xlfn.XLOOKUP(A210,Sigara!$A$1:$A$4,Sigara!$B$1:$B$4,,-1)*gunlukpaket</f>
        <v>67</v>
      </c>
      <c r="C210">
        <f>(_xlfn.XLOOKUP(A210,USD_TRY_Historical_Data[Date],USD_TRY_Historical_Data[En Yüksek],,-1)+_xlfn.XLOOKUP(A210,USD_TRY_Historical_Data[Date],USD_TRY_Historical_Data[En Düşük],,-1))/2</f>
        <v>32.998649999999998</v>
      </c>
      <c r="D210" s="4">
        <f t="shared" si="3"/>
        <v>2.0303860915522303</v>
      </c>
      <c r="E210" s="5">
        <f>D210/((_xlfn.XLOOKUP(A210,Bitcoin_Historical_Data[Date],Bitcoin_Historical_Data[High])+_xlfn.XLOOKUP(A210,Bitcoin_Historical_Data[Date],Bitcoin_Historical_Data[Low]))/2)</f>
        <v>2.9822568770577772E-5</v>
      </c>
      <c r="F210" s="7">
        <f>E210*btcguncel*usdtryguncel</f>
        <v>103.85113122978298</v>
      </c>
    </row>
    <row r="211" spans="1:6" x14ac:dyDescent="0.25">
      <c r="A211" s="1">
        <v>45501</v>
      </c>
      <c r="B211" s="3">
        <f>_xlfn.XLOOKUP(A211,Sigara!$A$1:$A$4,Sigara!$B$1:$B$4,,-1)*gunlukpaket</f>
        <v>67</v>
      </c>
      <c r="C211">
        <f>(_xlfn.XLOOKUP(A211,USD_TRY_Historical_Data[Date],USD_TRY_Historical_Data[En Yüksek],,-1)+_xlfn.XLOOKUP(A211,USD_TRY_Historical_Data[Date],USD_TRY_Historical_Data[En Düşük],,-1))/2</f>
        <v>32.998649999999998</v>
      </c>
      <c r="D211" s="4">
        <f t="shared" si="3"/>
        <v>2.0303860915522303</v>
      </c>
      <c r="E211" s="5">
        <f>D211/((_xlfn.XLOOKUP(A211,Bitcoin_Historical_Data[Date],Bitcoin_Historical_Data[High])+_xlfn.XLOOKUP(A211,Bitcoin_Historical_Data[Date],Bitcoin_Historical_Data[Low]))/2)</f>
        <v>2.9999860985983716E-5</v>
      </c>
      <c r="F211" s="7">
        <f>E211*btcguncel*usdtryguncel</f>
        <v>104.4685159114911</v>
      </c>
    </row>
    <row r="212" spans="1:6" x14ac:dyDescent="0.25">
      <c r="A212" s="1">
        <v>45502</v>
      </c>
      <c r="B212" s="3">
        <f>_xlfn.XLOOKUP(A212,Sigara!$A$1:$A$4,Sigara!$B$1:$B$4,,-1)*gunlukpaket</f>
        <v>67</v>
      </c>
      <c r="C212">
        <f>(_xlfn.XLOOKUP(A212,USD_TRY_Historical_Data[Date],USD_TRY_Historical_Data[En Yüksek],,-1)+_xlfn.XLOOKUP(A212,USD_TRY_Historical_Data[Date],USD_TRY_Historical_Data[En Düşük],,-1))/2</f>
        <v>33.028750000000002</v>
      </c>
      <c r="D212" s="4">
        <f t="shared" si="3"/>
        <v>2.028535745373349</v>
      </c>
      <c r="E212" s="5">
        <f>D212/((_xlfn.XLOOKUP(A212,Bitcoin_Historical_Data[Date],Bitcoin_Historical_Data[High])+_xlfn.XLOOKUP(A212,Bitcoin_Historical_Data[Date],Bitcoin_Historical_Data[Low]))/2)</f>
        <v>2.971240546683026E-5</v>
      </c>
      <c r="F212" s="7">
        <f>E212*btcguncel*usdtryguncel</f>
        <v>103.46750955714302</v>
      </c>
    </row>
    <row r="213" spans="1:6" x14ac:dyDescent="0.25">
      <c r="A213" s="1">
        <v>45503</v>
      </c>
      <c r="B213" s="3">
        <f>_xlfn.XLOOKUP(A213,Sigara!$A$1:$A$4,Sigara!$B$1:$B$4,,-1)*gunlukpaket</f>
        <v>67</v>
      </c>
      <c r="C213">
        <f>(_xlfn.XLOOKUP(A213,USD_TRY_Historical_Data[Date],USD_TRY_Historical_Data[En Yüksek],,-1)+_xlfn.XLOOKUP(A213,USD_TRY_Historical_Data[Date],USD_TRY_Historical_Data[En Düşük],,-1))/2</f>
        <v>33.063800000000001</v>
      </c>
      <c r="D213" s="4">
        <f t="shared" si="3"/>
        <v>2.0263853519559154</v>
      </c>
      <c r="E213" s="5">
        <f>D213/((_xlfn.XLOOKUP(A213,Bitcoin_Historical_Data[Date],Bitcoin_Historical_Data[High])+_xlfn.XLOOKUP(A213,Bitcoin_Historical_Data[Date],Bitcoin_Historical_Data[Low]))/2)</f>
        <v>3.0626937087002885E-5</v>
      </c>
      <c r="F213" s="7">
        <f>E213*btcguncel*usdtryguncel</f>
        <v>106.65218301807015</v>
      </c>
    </row>
    <row r="214" spans="1:6" x14ac:dyDescent="0.25">
      <c r="A214" s="1">
        <v>45504</v>
      </c>
      <c r="B214" s="3">
        <f>_xlfn.XLOOKUP(A214,Sigara!$A$1:$A$4,Sigara!$B$1:$B$4,,-1)*gunlukpaket</f>
        <v>67</v>
      </c>
      <c r="C214">
        <f>(_xlfn.XLOOKUP(A214,USD_TRY_Historical_Data[Date],USD_TRY_Historical_Data[En Yüksek],,-1)+_xlfn.XLOOKUP(A214,USD_TRY_Historical_Data[Date],USD_TRY_Historical_Data[En Düşük],,-1))/2</f>
        <v>33.14105</v>
      </c>
      <c r="D214" s="4">
        <f t="shared" si="3"/>
        <v>2.0216619569989485</v>
      </c>
      <c r="E214" s="5">
        <f>D214/((_xlfn.XLOOKUP(A214,Bitcoin_Historical_Data[Date],Bitcoin_Historical_Data[High])+_xlfn.XLOOKUP(A214,Bitcoin_Historical_Data[Date],Bitcoin_Historical_Data[Low]))/2)</f>
        <v>3.0779566638915989E-5</v>
      </c>
      <c r="F214" s="7">
        <f>E214*btcguncel*usdtryguncel</f>
        <v>107.18368490669715</v>
      </c>
    </row>
    <row r="215" spans="1:6" x14ac:dyDescent="0.25">
      <c r="A215" s="1">
        <v>45505</v>
      </c>
      <c r="B215" s="3">
        <f>_xlfn.XLOOKUP(A215,Sigara!$A$1:$A$4,Sigara!$B$1:$B$4,,-1)*gunlukpaket</f>
        <v>67</v>
      </c>
      <c r="C215">
        <f>(_xlfn.XLOOKUP(A215,USD_TRY_Historical_Data[Date],USD_TRY_Historical_Data[En Yüksek],,-1)+_xlfn.XLOOKUP(A215,USD_TRY_Historical_Data[Date],USD_TRY_Historical_Data[En Düşük],,-1))/2</f>
        <v>33.111649999999997</v>
      </c>
      <c r="D215" s="4">
        <f t="shared" si="3"/>
        <v>2.0234570007837123</v>
      </c>
      <c r="E215" s="5">
        <f>D215/((_xlfn.XLOOKUP(A215,Bitcoin_Historical_Data[Date],Bitcoin_Historical_Data[High])+_xlfn.XLOOKUP(A215,Bitcoin_Historical_Data[Date],Bitcoin_Historical_Data[Low]))/2)</f>
        <v>3.1643264083916446E-5</v>
      </c>
      <c r="F215" s="7">
        <f>E215*btcguncel*usdtryguncel</f>
        <v>110.19133851942223</v>
      </c>
    </row>
    <row r="216" spans="1:6" x14ac:dyDescent="0.25">
      <c r="A216" s="1">
        <v>45506</v>
      </c>
      <c r="B216" s="3">
        <f>_xlfn.XLOOKUP(A216,Sigara!$A$1:$A$4,Sigara!$B$1:$B$4,,-1)*gunlukpaket</f>
        <v>67</v>
      </c>
      <c r="C216">
        <f>(_xlfn.XLOOKUP(A216,USD_TRY_Historical_Data[Date],USD_TRY_Historical_Data[En Yüksek],,-1)+_xlfn.XLOOKUP(A216,USD_TRY_Historical_Data[Date],USD_TRY_Historical_Data[En Düşük],,-1))/2</f>
        <v>33.179050000000004</v>
      </c>
      <c r="D216" s="4">
        <f t="shared" si="3"/>
        <v>2.0193465454857806</v>
      </c>
      <c r="E216" s="5">
        <f>D216/((_xlfn.XLOOKUP(A216,Bitcoin_Historical_Data[Date],Bitcoin_Historical_Data[High])+_xlfn.XLOOKUP(A216,Bitcoin_Historical_Data[Date],Bitcoin_Historical_Data[Low]))/2)</f>
        <v>3.1848530873669938E-5</v>
      </c>
      <c r="F216" s="7">
        <f>E216*btcguncel*usdtryguncel</f>
        <v>110.90613906138083</v>
      </c>
    </row>
    <row r="217" spans="1:6" x14ac:dyDescent="0.25">
      <c r="A217" s="1">
        <v>45507</v>
      </c>
      <c r="B217" s="3">
        <f>_xlfn.XLOOKUP(A217,Sigara!$A$1:$A$4,Sigara!$B$1:$B$4,,-1)*gunlukpaket</f>
        <v>67</v>
      </c>
      <c r="C217">
        <f>(_xlfn.XLOOKUP(A217,USD_TRY_Historical_Data[Date],USD_TRY_Historical_Data[En Yüksek],,-1)+_xlfn.XLOOKUP(A217,USD_TRY_Historical_Data[Date],USD_TRY_Historical_Data[En Düşük],,-1))/2</f>
        <v>33.179050000000004</v>
      </c>
      <c r="D217" s="4">
        <f t="shared" si="3"/>
        <v>2.0193465454857806</v>
      </c>
      <c r="E217" s="5">
        <f>D217/((_xlfn.XLOOKUP(A217,Bitcoin_Historical_Data[Date],Bitcoin_Historical_Data[High])+_xlfn.XLOOKUP(A217,Bitcoin_Historical_Data[Date],Bitcoin_Historical_Data[Low]))/2)</f>
        <v>3.3077254575569632E-5</v>
      </c>
      <c r="F217" s="7">
        <f>E217*btcguncel*usdtryguncel</f>
        <v>115.18492360850612</v>
      </c>
    </row>
    <row r="218" spans="1:6" x14ac:dyDescent="0.25">
      <c r="A218" s="1">
        <v>45508</v>
      </c>
      <c r="B218" s="3">
        <f>_xlfn.XLOOKUP(A218,Sigara!$A$1:$A$4,Sigara!$B$1:$B$4,,-1)*gunlukpaket</f>
        <v>67</v>
      </c>
      <c r="C218">
        <f>(_xlfn.XLOOKUP(A218,USD_TRY_Historical_Data[Date],USD_TRY_Historical_Data[En Yüksek],,-1)+_xlfn.XLOOKUP(A218,USD_TRY_Historical_Data[Date],USD_TRY_Historical_Data[En Düşük],,-1))/2</f>
        <v>33.179050000000004</v>
      </c>
      <c r="D218" s="4">
        <f t="shared" si="3"/>
        <v>2.0193465454857806</v>
      </c>
      <c r="E218" s="5">
        <f>D218/((_xlfn.XLOOKUP(A218,Bitcoin_Historical_Data[Date],Bitcoin_Historical_Data[High])+_xlfn.XLOOKUP(A218,Bitcoin_Historical_Data[Date],Bitcoin_Historical_Data[Low]))/2)</f>
        <v>3.4100963841041134E-5</v>
      </c>
      <c r="F218" s="7">
        <f>E218*btcguncel*usdtryguncel</f>
        <v>118.74978638365754</v>
      </c>
    </row>
    <row r="219" spans="1:6" x14ac:dyDescent="0.25">
      <c r="A219" s="1">
        <v>45509</v>
      </c>
      <c r="B219" s="3">
        <f>_xlfn.XLOOKUP(A219,Sigara!$A$1:$A$4,Sigara!$B$1:$B$4,,-1)*gunlukpaket</f>
        <v>74</v>
      </c>
      <c r="C219">
        <f>(_xlfn.XLOOKUP(A219,USD_TRY_Historical_Data[Date],USD_TRY_Historical_Data[En Yüksek],,-1)+_xlfn.XLOOKUP(A219,USD_TRY_Historical_Data[Date],USD_TRY_Historical_Data[En Düşük],,-1))/2</f>
        <v>33.310949999999998</v>
      </c>
      <c r="D219" s="4">
        <f t="shared" si="3"/>
        <v>2.2214917316978351</v>
      </c>
      <c r="E219" s="5">
        <f>D219/((_xlfn.XLOOKUP(A219,Bitcoin_Historical_Data[Date],Bitcoin_Historical_Data[High])+_xlfn.XLOOKUP(A219,Bitcoin_Historical_Data[Date],Bitcoin_Historical_Data[Low]))/2)</f>
        <v>4.1223358165750159E-5</v>
      </c>
      <c r="F219" s="7">
        <f>E219*btcguncel*usdtryguncel</f>
        <v>143.55210014059176</v>
      </c>
    </row>
    <row r="220" spans="1:6" x14ac:dyDescent="0.25">
      <c r="A220" s="1">
        <v>45510</v>
      </c>
      <c r="B220" s="3">
        <f>_xlfn.XLOOKUP(A220,Sigara!$A$1:$A$4,Sigara!$B$1:$B$4,,-1)*gunlukpaket</f>
        <v>74</v>
      </c>
      <c r="C220">
        <f>(_xlfn.XLOOKUP(A220,USD_TRY_Historical_Data[Date],USD_TRY_Historical_Data[En Yüksek],,-1)+_xlfn.XLOOKUP(A220,USD_TRY_Historical_Data[Date],USD_TRY_Historical_Data[En Düşük],,-1))/2</f>
        <v>33.464700000000001</v>
      </c>
      <c r="D220" s="4">
        <f t="shared" si="3"/>
        <v>2.2112853245360036</v>
      </c>
      <c r="E220" s="5">
        <f>D220/((_xlfn.XLOOKUP(A220,Bitcoin_Historical_Data[Date],Bitcoin_Historical_Data[High])+_xlfn.XLOOKUP(A220,Bitcoin_Historical_Data[Date],Bitcoin_Historical_Data[Low]))/2)</f>
        <v>3.9834437742826381E-5</v>
      </c>
      <c r="F220" s="7">
        <f>E220*btcguncel*usdtryguncel</f>
        <v>138.7154625518443</v>
      </c>
    </row>
    <row r="221" spans="1:6" x14ac:dyDescent="0.25">
      <c r="A221" s="1">
        <v>45511</v>
      </c>
      <c r="B221" s="3">
        <f>_xlfn.XLOOKUP(A221,Sigara!$A$1:$A$4,Sigara!$B$1:$B$4,,-1)*gunlukpaket</f>
        <v>74</v>
      </c>
      <c r="C221">
        <f>(_xlfn.XLOOKUP(A221,USD_TRY_Historical_Data[Date],USD_TRY_Historical_Data[En Yüksek],,-1)+_xlfn.XLOOKUP(A221,USD_TRY_Historical_Data[Date],USD_TRY_Historical_Data[En Düşük],,-1))/2</f>
        <v>33.534850000000006</v>
      </c>
      <c r="D221" s="4">
        <f t="shared" si="3"/>
        <v>2.2066596391515092</v>
      </c>
      <c r="E221" s="5">
        <f>D221/((_xlfn.XLOOKUP(A221,Bitcoin_Historical_Data[Date],Bitcoin_Historical_Data[High])+_xlfn.XLOOKUP(A221,Bitcoin_Historical_Data[Date],Bitcoin_Historical_Data[Low]))/2)</f>
        <v>3.9310536815916705E-5</v>
      </c>
      <c r="F221" s="7">
        <f>E221*btcguncel*usdtryguncel</f>
        <v>136.89108235406673</v>
      </c>
    </row>
    <row r="222" spans="1:6" x14ac:dyDescent="0.25">
      <c r="A222" s="1">
        <v>45512</v>
      </c>
      <c r="B222" s="3">
        <f>_xlfn.XLOOKUP(A222,Sigara!$A$1:$A$4,Sigara!$B$1:$B$4,,-1)*gunlukpaket</f>
        <v>74</v>
      </c>
      <c r="C222">
        <f>(_xlfn.XLOOKUP(A222,USD_TRY_Historical_Data[Date],USD_TRY_Historical_Data[En Yüksek],,-1)+_xlfn.XLOOKUP(A222,USD_TRY_Historical_Data[Date],USD_TRY_Historical_Data[En Düşük],,-1))/2</f>
        <v>33.489199999999997</v>
      </c>
      <c r="D222" s="4">
        <f t="shared" si="3"/>
        <v>2.2096675943289181</v>
      </c>
      <c r="E222" s="5">
        <f>D222/((_xlfn.XLOOKUP(A222,Bitcoin_Historical_Data[Date],Bitcoin_Historical_Data[High])+_xlfn.XLOOKUP(A222,Bitcoin_Historical_Data[Date],Bitcoin_Historical_Data[Low]))/2)</f>
        <v>3.7659310821759762E-5</v>
      </c>
      <c r="F222" s="7">
        <f>E222*btcguncel*usdtryguncel</f>
        <v>131.14101807461401</v>
      </c>
    </row>
    <row r="223" spans="1:6" x14ac:dyDescent="0.25">
      <c r="A223" s="1">
        <v>45513</v>
      </c>
      <c r="B223" s="3">
        <f>_xlfn.XLOOKUP(A223,Sigara!$A$1:$A$4,Sigara!$B$1:$B$4,,-1)*gunlukpaket</f>
        <v>74</v>
      </c>
      <c r="C223">
        <f>(_xlfn.XLOOKUP(A223,USD_TRY_Historical_Data[Date],USD_TRY_Historical_Data[En Yüksek],,-1)+_xlfn.XLOOKUP(A223,USD_TRY_Historical_Data[Date],USD_TRY_Historical_Data[En Düşük],,-1))/2</f>
        <v>33.510249999999999</v>
      </c>
      <c r="D223" s="4">
        <f t="shared" si="3"/>
        <v>2.2082795562551758</v>
      </c>
      <c r="E223" s="5">
        <f>D223/((_xlfn.XLOOKUP(A223,Bitcoin_Historical_Data[Date],Bitcoin_Historical_Data[High])+_xlfn.XLOOKUP(A223,Bitcoin_Historical_Data[Date],Bitcoin_Historical_Data[Low]))/2)</f>
        <v>3.6415468946553311E-5</v>
      </c>
      <c r="F223" s="7">
        <f>E223*btcguncel*usdtryguncel</f>
        <v>126.8095875125826</v>
      </c>
    </row>
    <row r="224" spans="1:6" x14ac:dyDescent="0.25">
      <c r="A224" s="1">
        <v>45514</v>
      </c>
      <c r="B224" s="3">
        <f>_xlfn.XLOOKUP(A224,Sigara!$A$1:$A$4,Sigara!$B$1:$B$4,,-1)*gunlukpaket</f>
        <v>74</v>
      </c>
      <c r="C224">
        <f>(_xlfn.XLOOKUP(A224,USD_TRY_Historical_Data[Date],USD_TRY_Historical_Data[En Yüksek],,-1)+_xlfn.XLOOKUP(A224,USD_TRY_Historical_Data[Date],USD_TRY_Historical_Data[En Düşük],,-1))/2</f>
        <v>33.510249999999999</v>
      </c>
      <c r="D224" s="4">
        <f t="shared" si="3"/>
        <v>2.2082795562551758</v>
      </c>
      <c r="E224" s="5">
        <f>D224/((_xlfn.XLOOKUP(A224,Bitcoin_Historical_Data[Date],Bitcoin_Historical_Data[High])+_xlfn.XLOOKUP(A224,Bitcoin_Historical_Data[Date],Bitcoin_Historical_Data[Low]))/2)</f>
        <v>3.6317789043961094E-5</v>
      </c>
      <c r="F224" s="7">
        <f>E224*btcguncel*usdtryguncel</f>
        <v>126.46943678778571</v>
      </c>
    </row>
    <row r="225" spans="1:6" x14ac:dyDescent="0.25">
      <c r="A225" s="1">
        <v>45515</v>
      </c>
      <c r="B225" s="3">
        <f>_xlfn.XLOOKUP(A225,Sigara!$A$1:$A$4,Sigara!$B$1:$B$4,,-1)*gunlukpaket</f>
        <v>74</v>
      </c>
      <c r="C225">
        <f>(_xlfn.XLOOKUP(A225,USD_TRY_Historical_Data[Date],USD_TRY_Historical_Data[En Yüksek],,-1)+_xlfn.XLOOKUP(A225,USD_TRY_Historical_Data[Date],USD_TRY_Historical_Data[En Düşük],,-1))/2</f>
        <v>33.510249999999999</v>
      </c>
      <c r="D225" s="4">
        <f t="shared" si="3"/>
        <v>2.2082795562551758</v>
      </c>
      <c r="E225" s="5">
        <f>D225/((_xlfn.XLOOKUP(A225,Bitcoin_Historical_Data[Date],Bitcoin_Historical_Data[High])+_xlfn.XLOOKUP(A225,Bitcoin_Historical_Data[Date],Bitcoin_Historical_Data[Low]))/2)</f>
        <v>3.678442783561001E-5</v>
      </c>
      <c r="F225" s="7">
        <f>E225*btcguncel*usdtryguncel</f>
        <v>128.09441305194474</v>
      </c>
    </row>
    <row r="226" spans="1:6" x14ac:dyDescent="0.25">
      <c r="A226" s="1">
        <v>45516</v>
      </c>
      <c r="B226" s="3">
        <f>_xlfn.XLOOKUP(A226,Sigara!$A$1:$A$4,Sigara!$B$1:$B$4,,-1)*gunlukpaket</f>
        <v>74</v>
      </c>
      <c r="C226">
        <f>(_xlfn.XLOOKUP(A226,USD_TRY_Historical_Data[Date],USD_TRY_Historical_Data[En Yüksek],,-1)+_xlfn.XLOOKUP(A226,USD_TRY_Historical_Data[Date],USD_TRY_Historical_Data[En Düşük],,-1))/2</f>
        <v>33.524900000000002</v>
      </c>
      <c r="D226" s="4">
        <f t="shared" si="3"/>
        <v>2.2073145632052591</v>
      </c>
      <c r="E226" s="5">
        <f>D226/((_xlfn.XLOOKUP(A226,Bitcoin_Historical_Data[Date],Bitcoin_Historical_Data[High])+_xlfn.XLOOKUP(A226,Bitcoin_Historical_Data[Date],Bitcoin_Historical_Data[Low]))/2)</f>
        <v>3.7318751110869401E-5</v>
      </c>
      <c r="F226" s="7">
        <f>E226*btcguncel*usdtryguncel</f>
        <v>129.95508699338052</v>
      </c>
    </row>
    <row r="227" spans="1:6" x14ac:dyDescent="0.25">
      <c r="A227" s="1">
        <v>45517</v>
      </c>
      <c r="B227" s="3">
        <f>_xlfn.XLOOKUP(A227,Sigara!$A$1:$A$4,Sigara!$B$1:$B$4,,-1)*gunlukpaket</f>
        <v>74</v>
      </c>
      <c r="C227">
        <f>(_xlfn.XLOOKUP(A227,USD_TRY_Historical_Data[Date],USD_TRY_Historical_Data[En Yüksek],,-1)+_xlfn.XLOOKUP(A227,USD_TRY_Historical_Data[Date],USD_TRY_Historical_Data[En Düşük],,-1))/2</f>
        <v>33.505499999999998</v>
      </c>
      <c r="D227" s="4">
        <f t="shared" si="3"/>
        <v>2.2085926191222338</v>
      </c>
      <c r="E227" s="5">
        <f>D227/((_xlfn.XLOOKUP(A227,Bitcoin_Historical_Data[Date],Bitcoin_Historical_Data[High])+_xlfn.XLOOKUP(A227,Bitcoin_Historical_Data[Date],Bitcoin_Historical_Data[Low]))/2)</f>
        <v>3.680086077448082E-5</v>
      </c>
      <c r="F227" s="7">
        <f>E227*btcguncel*usdtryguncel</f>
        <v>128.15163747497456</v>
      </c>
    </row>
    <row r="228" spans="1:6" x14ac:dyDescent="0.25">
      <c r="A228" s="1">
        <v>45518</v>
      </c>
      <c r="B228" s="3">
        <f>_xlfn.XLOOKUP(A228,Sigara!$A$1:$A$4,Sigara!$B$1:$B$4,,-1)*gunlukpaket</f>
        <v>74</v>
      </c>
      <c r="C228">
        <f>(_xlfn.XLOOKUP(A228,USD_TRY_Historical_Data[Date],USD_TRY_Historical_Data[En Yüksek],,-1)+_xlfn.XLOOKUP(A228,USD_TRY_Historical_Data[Date],USD_TRY_Historical_Data[En Düşük],,-1))/2</f>
        <v>33.551850000000002</v>
      </c>
      <c r="D228" s="4">
        <f t="shared" si="3"/>
        <v>2.2055415722232903</v>
      </c>
      <c r="E228" s="5">
        <f>D228/((_xlfn.XLOOKUP(A228,Bitcoin_Historical_Data[Date],Bitcoin_Historical_Data[High])+_xlfn.XLOOKUP(A228,Bitcoin_Historical_Data[Date],Bitcoin_Historical_Data[Low]))/2)</f>
        <v>3.6748552866154653E-5</v>
      </c>
      <c r="F228" s="7">
        <f>E228*btcguncel*usdtryguncel</f>
        <v>127.96948564581035</v>
      </c>
    </row>
    <row r="229" spans="1:6" x14ac:dyDescent="0.25">
      <c r="A229" s="1">
        <v>45519</v>
      </c>
      <c r="B229" s="3">
        <f>_xlfn.XLOOKUP(A229,Sigara!$A$1:$A$4,Sigara!$B$1:$B$4,,-1)*gunlukpaket</f>
        <v>74</v>
      </c>
      <c r="C229">
        <f>(_xlfn.XLOOKUP(A229,USD_TRY_Historical_Data[Date],USD_TRY_Historical_Data[En Yüksek],,-1)+_xlfn.XLOOKUP(A229,USD_TRY_Historical_Data[Date],USD_TRY_Historical_Data[En Düşük],,-1))/2</f>
        <v>33.602350000000001</v>
      </c>
      <c r="D229" s="4">
        <f t="shared" si="3"/>
        <v>2.2022269275809578</v>
      </c>
      <c r="E229" s="5">
        <f>D229/((_xlfn.XLOOKUP(A229,Bitcoin_Historical_Data[Date],Bitcoin_Historical_Data[High])+_xlfn.XLOOKUP(A229,Bitcoin_Historical_Data[Date],Bitcoin_Historical_Data[Low]))/2)</f>
        <v>3.7934405864601868E-5</v>
      </c>
      <c r="F229" s="7">
        <f>E229*btcguncel*usdtryguncel</f>
        <v>132.09898154230308</v>
      </c>
    </row>
    <row r="230" spans="1:6" x14ac:dyDescent="0.25">
      <c r="A230" s="1">
        <v>45520</v>
      </c>
      <c r="B230" s="3">
        <f>_xlfn.XLOOKUP(A230,Sigara!$A$1:$A$4,Sigara!$B$1:$B$4,,-1)*gunlukpaket</f>
        <v>74</v>
      </c>
      <c r="C230">
        <f>(_xlfn.XLOOKUP(A230,USD_TRY_Historical_Data[Date],USD_TRY_Historical_Data[En Yüksek],,-1)+_xlfn.XLOOKUP(A230,USD_TRY_Historical_Data[Date],USD_TRY_Historical_Data[En Düşük],,-1))/2</f>
        <v>33.763950000000001</v>
      </c>
      <c r="D230" s="4">
        <f t="shared" si="3"/>
        <v>2.1916866954251502</v>
      </c>
      <c r="E230" s="5">
        <f>D230/((_xlfn.XLOOKUP(A230,Bitcoin_Historical_Data[Date],Bitcoin_Historical_Data[High])+_xlfn.XLOOKUP(A230,Bitcoin_Historical_Data[Date],Bitcoin_Historical_Data[Low]))/2)</f>
        <v>3.7481901032013814E-5</v>
      </c>
      <c r="F230" s="7">
        <f>E230*btcguncel*usdtryguncel</f>
        <v>130.5232239637817</v>
      </c>
    </row>
    <row r="231" spans="1:6" x14ac:dyDescent="0.25">
      <c r="A231" s="1">
        <v>45521</v>
      </c>
      <c r="B231" s="3">
        <f>_xlfn.XLOOKUP(A231,Sigara!$A$1:$A$4,Sigara!$B$1:$B$4,,-1)*gunlukpaket</f>
        <v>74</v>
      </c>
      <c r="C231">
        <f>(_xlfn.XLOOKUP(A231,USD_TRY_Historical_Data[Date],USD_TRY_Historical_Data[En Yüksek],,-1)+_xlfn.XLOOKUP(A231,USD_TRY_Historical_Data[Date],USD_TRY_Historical_Data[En Düşük],,-1))/2</f>
        <v>33.763950000000001</v>
      </c>
      <c r="D231" s="4">
        <f t="shared" si="3"/>
        <v>2.1916866954251502</v>
      </c>
      <c r="E231" s="5">
        <f>D231/((_xlfn.XLOOKUP(A231,Bitcoin_Historical_Data[Date],Bitcoin_Historical_Data[High])+_xlfn.XLOOKUP(A231,Bitcoin_Historical_Data[Date],Bitcoin_Historical_Data[Low]))/2)</f>
        <v>3.699517568342238E-5</v>
      </c>
      <c r="F231" s="7">
        <f>E231*btcguncel*usdtryguncel</f>
        <v>128.82830028238175</v>
      </c>
    </row>
    <row r="232" spans="1:6" x14ac:dyDescent="0.25">
      <c r="A232" s="1">
        <v>45522</v>
      </c>
      <c r="B232" s="3">
        <f>_xlfn.XLOOKUP(A232,Sigara!$A$1:$A$4,Sigara!$B$1:$B$4,,-1)*gunlukpaket</f>
        <v>74</v>
      </c>
      <c r="C232">
        <f>(_xlfn.XLOOKUP(A232,USD_TRY_Historical_Data[Date],USD_TRY_Historical_Data[En Yüksek],,-1)+_xlfn.XLOOKUP(A232,USD_TRY_Historical_Data[Date],USD_TRY_Historical_Data[En Düşük],,-1))/2</f>
        <v>33.763950000000001</v>
      </c>
      <c r="D232" s="4">
        <f t="shared" si="3"/>
        <v>2.1916866954251502</v>
      </c>
      <c r="E232" s="5">
        <f>D232/((_xlfn.XLOOKUP(A232,Bitcoin_Historical_Data[Date],Bitcoin_Historical_Data[High])+_xlfn.XLOOKUP(A232,Bitcoin_Historical_Data[Date],Bitcoin_Historical_Data[Low]))/2)</f>
        <v>3.6942981270082191E-5</v>
      </c>
      <c r="F232" s="7">
        <f>E232*btcguncel*usdtryguncel</f>
        <v>128.6465436768072</v>
      </c>
    </row>
    <row r="233" spans="1:6" x14ac:dyDescent="0.25">
      <c r="A233" s="1">
        <v>45523</v>
      </c>
      <c r="B233" s="3">
        <f>_xlfn.XLOOKUP(A233,Sigara!$A$1:$A$4,Sigara!$B$1:$B$4,,-1)*gunlukpaket</f>
        <v>74</v>
      </c>
      <c r="C233">
        <f>(_xlfn.XLOOKUP(A233,USD_TRY_Historical_Data[Date],USD_TRY_Historical_Data[En Yüksek],,-1)+_xlfn.XLOOKUP(A233,USD_TRY_Historical_Data[Date],USD_TRY_Historical_Data[En Düşük],,-1))/2</f>
        <v>33.68515</v>
      </c>
      <c r="D233" s="4">
        <f t="shared" si="3"/>
        <v>2.1968137294920758</v>
      </c>
      <c r="E233" s="5">
        <f>D233/((_xlfn.XLOOKUP(A233,Bitcoin_Historical_Data[Date],Bitcoin_Historical_Data[High])+_xlfn.XLOOKUP(A233,Bitcoin_Historical_Data[Date],Bitcoin_Historical_Data[Low]))/2)</f>
        <v>3.7401964399437746E-5</v>
      </c>
      <c r="F233" s="7">
        <f>E233*btcguncel*usdtryguncel</f>
        <v>130.24486062816206</v>
      </c>
    </row>
    <row r="234" spans="1:6" x14ac:dyDescent="0.25">
      <c r="A234" s="1">
        <v>45524</v>
      </c>
      <c r="B234" s="3">
        <f>_xlfn.XLOOKUP(A234,Sigara!$A$1:$A$4,Sigara!$B$1:$B$4,,-1)*gunlukpaket</f>
        <v>74</v>
      </c>
      <c r="C234">
        <f>(_xlfn.XLOOKUP(A234,USD_TRY_Historical_Data[Date],USD_TRY_Historical_Data[En Yüksek],,-1)+_xlfn.XLOOKUP(A234,USD_TRY_Historical_Data[Date],USD_TRY_Historical_Data[En Düşük],,-1))/2</f>
        <v>33.810249999999996</v>
      </c>
      <c r="D234" s="4">
        <f t="shared" si="3"/>
        <v>2.1886853838702764</v>
      </c>
      <c r="E234" s="5">
        <f>D234/((_xlfn.XLOOKUP(A234,Bitcoin_Historical_Data[Date],Bitcoin_Historical_Data[High])+_xlfn.XLOOKUP(A234,Bitcoin_Historical_Data[Date],Bitcoin_Historical_Data[Low]))/2)</f>
        <v>3.6495242495143989E-5</v>
      </c>
      <c r="F234" s="7">
        <f>E234*btcguncel*usdtryguncel</f>
        <v>127.08738294083992</v>
      </c>
    </row>
    <row r="235" spans="1:6" x14ac:dyDescent="0.25">
      <c r="A235" s="1">
        <v>45525</v>
      </c>
      <c r="B235" s="3">
        <f>_xlfn.XLOOKUP(A235,Sigara!$A$1:$A$4,Sigara!$B$1:$B$4,,-1)*gunlukpaket</f>
        <v>74</v>
      </c>
      <c r="C235">
        <f>(_xlfn.XLOOKUP(A235,USD_TRY_Historical_Data[Date],USD_TRY_Historical_Data[En Yüksek],,-1)+_xlfn.XLOOKUP(A235,USD_TRY_Historical_Data[Date],USD_TRY_Historical_Data[En Düşük],,-1))/2</f>
        <v>33.914850000000001</v>
      </c>
      <c r="D235" s="4">
        <f t="shared" si="3"/>
        <v>2.1819350520494707</v>
      </c>
      <c r="E235" s="5">
        <f>D235/((_xlfn.XLOOKUP(A235,Bitcoin_Historical_Data[Date],Bitcoin_Historical_Data[High])+_xlfn.XLOOKUP(A235,Bitcoin_Historical_Data[Date],Bitcoin_Historical_Data[Low]))/2)</f>
        <v>3.6171733850497388E-5</v>
      </c>
      <c r="F235" s="7">
        <f>E235*btcguncel*usdtryguncel</f>
        <v>125.96082878758705</v>
      </c>
    </row>
    <row r="236" spans="1:6" x14ac:dyDescent="0.25">
      <c r="A236" s="1">
        <v>45526</v>
      </c>
      <c r="B236" s="3">
        <f>_xlfn.XLOOKUP(A236,Sigara!$A$1:$A$4,Sigara!$B$1:$B$4,,-1)*gunlukpaket</f>
        <v>74</v>
      </c>
      <c r="C236">
        <f>(_xlfn.XLOOKUP(A236,USD_TRY_Historical_Data[Date],USD_TRY_Historical_Data[En Yüksek],,-1)+_xlfn.XLOOKUP(A236,USD_TRY_Historical_Data[Date],USD_TRY_Historical_Data[En Düşük],,-1))/2</f>
        <v>33.892699999999998</v>
      </c>
      <c r="D236" s="4">
        <f t="shared" si="3"/>
        <v>2.1833610187444497</v>
      </c>
      <c r="E236" s="5">
        <f>D236/((_xlfn.XLOOKUP(A236,Bitcoin_Historical_Data[Date],Bitcoin_Historical_Data[High])+_xlfn.XLOOKUP(A236,Bitcoin_Historical_Data[Date],Bitcoin_Historical_Data[Low]))/2)</f>
        <v>3.6024452627666426E-5</v>
      </c>
      <c r="F236" s="7">
        <f>E236*btcguncel*usdtryguncel</f>
        <v>125.44795138532278</v>
      </c>
    </row>
    <row r="237" spans="1:6" x14ac:dyDescent="0.25">
      <c r="A237" s="1">
        <v>45527</v>
      </c>
      <c r="B237" s="3">
        <f>_xlfn.XLOOKUP(A237,Sigara!$A$1:$A$4,Sigara!$B$1:$B$4,,-1)*gunlukpaket</f>
        <v>74</v>
      </c>
      <c r="C237">
        <f>(_xlfn.XLOOKUP(A237,USD_TRY_Historical_Data[Date],USD_TRY_Historical_Data[En Yüksek],,-1)+_xlfn.XLOOKUP(A237,USD_TRY_Historical_Data[Date],USD_TRY_Historical_Data[En Düşük],,-1))/2</f>
        <v>33.925350000000002</v>
      </c>
      <c r="D237" s="4">
        <f t="shared" si="3"/>
        <v>2.181259736450766</v>
      </c>
      <c r="E237" s="5">
        <f>D237/((_xlfn.XLOOKUP(A237,Bitcoin_Historical_Data[Date],Bitcoin_Historical_Data[High])+_xlfn.XLOOKUP(A237,Bitcoin_Historical_Data[Date],Bitcoin_Historical_Data[Low]))/2)</f>
        <v>3.4848719073859243E-5</v>
      </c>
      <c r="F237" s="7">
        <f>E237*btcguncel*usdtryguncel</f>
        <v>121.35369443090003</v>
      </c>
    </row>
    <row r="238" spans="1:6" x14ac:dyDescent="0.25">
      <c r="A238" s="1">
        <v>45528</v>
      </c>
      <c r="B238" s="3">
        <f>_xlfn.XLOOKUP(A238,Sigara!$A$1:$A$4,Sigara!$B$1:$B$4,,-1)*gunlukpaket</f>
        <v>74</v>
      </c>
      <c r="C238">
        <f>(_xlfn.XLOOKUP(A238,USD_TRY_Historical_Data[Date],USD_TRY_Historical_Data[En Yüksek],,-1)+_xlfn.XLOOKUP(A238,USD_TRY_Historical_Data[Date],USD_TRY_Historical_Data[En Düşük],,-1))/2</f>
        <v>33.925350000000002</v>
      </c>
      <c r="D238" s="4">
        <f t="shared" si="3"/>
        <v>2.181259736450766</v>
      </c>
      <c r="E238" s="5">
        <f>D238/((_xlfn.XLOOKUP(A238,Bitcoin_Historical_Data[Date],Bitcoin_Historical_Data[High])+_xlfn.XLOOKUP(A238,Bitcoin_Historical_Data[Date],Bitcoin_Historical_Data[Low]))/2)</f>
        <v>3.4071961793505169E-5</v>
      </c>
      <c r="F238" s="7">
        <f>E238*btcguncel*usdtryguncel</f>
        <v>118.64879255352304</v>
      </c>
    </row>
    <row r="239" spans="1:6" x14ac:dyDescent="0.25">
      <c r="A239" s="1">
        <v>45529</v>
      </c>
      <c r="B239" s="3">
        <f>_xlfn.XLOOKUP(A239,Sigara!$A$1:$A$4,Sigara!$B$1:$B$4,,-1)*gunlukpaket</f>
        <v>74</v>
      </c>
      <c r="C239">
        <f>(_xlfn.XLOOKUP(A239,USD_TRY_Historical_Data[Date],USD_TRY_Historical_Data[En Yüksek],,-1)+_xlfn.XLOOKUP(A239,USD_TRY_Historical_Data[Date],USD_TRY_Historical_Data[En Düşük],,-1))/2</f>
        <v>33.925350000000002</v>
      </c>
      <c r="D239" s="4">
        <f t="shared" si="3"/>
        <v>2.181259736450766</v>
      </c>
      <c r="E239" s="5">
        <f>D239/((_xlfn.XLOOKUP(A239,Bitcoin_Historical_Data[Date],Bitcoin_Historical_Data[High])+_xlfn.XLOOKUP(A239,Bitcoin_Historical_Data[Date],Bitcoin_Historical_Data[Low]))/2)</f>
        <v>3.3887383873806138E-5</v>
      </c>
      <c r="F239" s="7">
        <f>E239*btcguncel*usdtryguncel</f>
        <v>118.0060368637551</v>
      </c>
    </row>
    <row r="240" spans="1:6" x14ac:dyDescent="0.25">
      <c r="A240" s="1">
        <v>45530</v>
      </c>
      <c r="B240" s="3">
        <f>_xlfn.XLOOKUP(A240,Sigara!$A$1:$A$4,Sigara!$B$1:$B$4,,-1)*gunlukpaket</f>
        <v>74</v>
      </c>
      <c r="C240">
        <f>(_xlfn.XLOOKUP(A240,USD_TRY_Historical_Data[Date],USD_TRY_Historical_Data[En Yüksek],,-1)+_xlfn.XLOOKUP(A240,USD_TRY_Historical_Data[Date],USD_TRY_Historical_Data[En Düşük],,-1))/2</f>
        <v>33.943799999999996</v>
      </c>
      <c r="D240" s="4">
        <f t="shared" si="3"/>
        <v>2.1800741225201659</v>
      </c>
      <c r="E240" s="5">
        <f>D240/((_xlfn.XLOOKUP(A240,Bitcoin_Historical_Data[Date],Bitcoin_Historical_Data[High])+_xlfn.XLOOKUP(A240,Bitcoin_Historical_Data[Date],Bitcoin_Historical_Data[Low]))/2)</f>
        <v>3.4247309360825015E-5</v>
      </c>
      <c r="F240" s="7">
        <f>E240*btcguncel*usdtryguncel</f>
        <v>119.25940538720094</v>
      </c>
    </row>
    <row r="241" spans="1:6" x14ac:dyDescent="0.25">
      <c r="A241" s="1">
        <v>45531</v>
      </c>
      <c r="B241" s="3">
        <f>_xlfn.XLOOKUP(A241,Sigara!$A$1:$A$4,Sigara!$B$1:$B$4,,-1)*gunlukpaket</f>
        <v>74</v>
      </c>
      <c r="C241">
        <f>(_xlfn.XLOOKUP(A241,USD_TRY_Historical_Data[Date],USD_TRY_Historical_Data[En Yüksek],,-1)+_xlfn.XLOOKUP(A241,USD_TRY_Historical_Data[Date],USD_TRY_Historical_Data[En Düşük],,-1))/2</f>
        <v>33.990349999999999</v>
      </c>
      <c r="D241" s="4">
        <f t="shared" si="3"/>
        <v>2.1770884971764044</v>
      </c>
      <c r="E241" s="5">
        <f>D241/((_xlfn.XLOOKUP(A241,Bitcoin_Historical_Data[Date],Bitcoin_Historical_Data[High])+_xlfn.XLOOKUP(A241,Bitcoin_Historical_Data[Date],Bitcoin_Historical_Data[Low]))/2)</f>
        <v>3.5869706112288938E-5</v>
      </c>
      <c r="F241" s="7">
        <f>E241*btcguncel*usdtryguncel</f>
        <v>124.90907759482377</v>
      </c>
    </row>
    <row r="242" spans="1:6" x14ac:dyDescent="0.25">
      <c r="A242" s="1">
        <v>45532</v>
      </c>
      <c r="B242" s="3">
        <f>_xlfn.XLOOKUP(A242,Sigara!$A$1:$A$4,Sigara!$B$1:$B$4,,-1)*gunlukpaket</f>
        <v>74</v>
      </c>
      <c r="C242">
        <f>(_xlfn.XLOOKUP(A242,USD_TRY_Historical_Data[Date],USD_TRY_Historical_Data[En Yüksek],,-1)+_xlfn.XLOOKUP(A242,USD_TRY_Historical_Data[Date],USD_TRY_Historical_Data[En Düşük],,-1))/2</f>
        <v>34.192300000000003</v>
      </c>
      <c r="D242" s="4">
        <f t="shared" si="3"/>
        <v>2.1642299582069646</v>
      </c>
      <c r="E242" s="5">
        <f>D242/((_xlfn.XLOOKUP(A242,Bitcoin_Historical_Data[Date],Bitcoin_Historical_Data[High])+_xlfn.XLOOKUP(A242,Bitcoin_Historical_Data[Date],Bitcoin_Historical_Data[Low]))/2)</f>
        <v>3.6647545446119772E-5</v>
      </c>
      <c r="F242" s="7">
        <f>E242*btcguncel*usdtryguncel</f>
        <v>127.61774750702288</v>
      </c>
    </row>
    <row r="243" spans="1:6" x14ac:dyDescent="0.25">
      <c r="A243" s="1">
        <v>45533</v>
      </c>
      <c r="B243" s="3">
        <f>_xlfn.XLOOKUP(A243,Sigara!$A$1:$A$4,Sigara!$B$1:$B$4,,-1)*gunlukpaket</f>
        <v>74</v>
      </c>
      <c r="C243">
        <f>(_xlfn.XLOOKUP(A243,USD_TRY_Historical_Data[Date],USD_TRY_Historical_Data[En Yüksek],,-1)+_xlfn.XLOOKUP(A243,USD_TRY_Historical_Data[Date],USD_TRY_Historical_Data[En Düşük],,-1))/2</f>
        <v>34.066850000000002</v>
      </c>
      <c r="D243" s="4">
        <f t="shared" si="3"/>
        <v>2.1721996603736478</v>
      </c>
      <c r="E243" s="5">
        <f>D243/((_xlfn.XLOOKUP(A243,Bitcoin_Historical_Data[Date],Bitcoin_Historical_Data[High])+_xlfn.XLOOKUP(A243,Bitcoin_Historical_Data[Date],Bitcoin_Historical_Data[Low]))/2)</f>
        <v>3.6216093845974835E-5</v>
      </c>
      <c r="F243" s="7">
        <f>E243*btcguncel*usdtryguncel</f>
        <v>126.11530359983816</v>
      </c>
    </row>
    <row r="244" spans="1:6" x14ac:dyDescent="0.25">
      <c r="A244" s="1">
        <v>45534</v>
      </c>
      <c r="B244" s="3">
        <f>_xlfn.XLOOKUP(A244,Sigara!$A$1:$A$4,Sigara!$B$1:$B$4,,-1)*gunlukpaket</f>
        <v>74</v>
      </c>
      <c r="C244">
        <f>(_xlfn.XLOOKUP(A244,USD_TRY_Historical_Data[Date],USD_TRY_Historical_Data[En Yüksek],,-1)+_xlfn.XLOOKUP(A244,USD_TRY_Historical_Data[Date],USD_TRY_Historical_Data[En Düşük],,-1))/2</f>
        <v>34.084850000000003</v>
      </c>
      <c r="D244" s="4">
        <f t="shared" si="3"/>
        <v>2.1710525350705665</v>
      </c>
      <c r="E244" s="5">
        <f>D244/((_xlfn.XLOOKUP(A244,Bitcoin_Historical_Data[Date],Bitcoin_Historical_Data[High])+_xlfn.XLOOKUP(A244,Bitcoin_Historical_Data[Date],Bitcoin_Historical_Data[Low]))/2)</f>
        <v>3.6893705621702806E-5</v>
      </c>
      <c r="F244" s="7">
        <f>E244*btcguncel*usdtryguncel</f>
        <v>128.47495108645566</v>
      </c>
    </row>
    <row r="245" spans="1:6" x14ac:dyDescent="0.25">
      <c r="A245" s="1">
        <v>45535</v>
      </c>
      <c r="B245" s="3">
        <f>_xlfn.XLOOKUP(A245,Sigara!$A$1:$A$4,Sigara!$B$1:$B$4,,-1)*gunlukpaket</f>
        <v>74</v>
      </c>
      <c r="C245">
        <f>(_xlfn.XLOOKUP(A245,USD_TRY_Historical_Data[Date],USD_TRY_Historical_Data[En Yüksek],,-1)+_xlfn.XLOOKUP(A245,USD_TRY_Historical_Data[Date],USD_TRY_Historical_Data[En Düşük],,-1))/2</f>
        <v>34.084850000000003</v>
      </c>
      <c r="D245" s="4">
        <f t="shared" si="3"/>
        <v>2.1710525350705665</v>
      </c>
      <c r="E245" s="5">
        <f>D245/((_xlfn.XLOOKUP(A245,Bitcoin_Historical_Data[Date],Bitcoin_Historical_Data[High])+_xlfn.XLOOKUP(A245,Bitcoin_Historical_Data[Date],Bitcoin_Historical_Data[Low]))/2)</f>
        <v>3.6732720263172598E-5</v>
      </c>
      <c r="F245" s="7">
        <f>E245*btcguncel*usdtryguncel</f>
        <v>127.91435177244594</v>
      </c>
    </row>
    <row r="246" spans="1:6" x14ac:dyDescent="0.25">
      <c r="A246" s="1">
        <v>45536</v>
      </c>
      <c r="B246" s="3">
        <f>_xlfn.XLOOKUP(A246,Sigara!$A$1:$A$4,Sigara!$B$1:$B$4,,-1)*gunlukpaket</f>
        <v>74</v>
      </c>
      <c r="C246">
        <f>(_xlfn.XLOOKUP(A246,USD_TRY_Historical_Data[Date],USD_TRY_Historical_Data[En Yüksek],,-1)+_xlfn.XLOOKUP(A246,USD_TRY_Historical_Data[Date],USD_TRY_Historical_Data[En Düşük],,-1))/2</f>
        <v>34.084850000000003</v>
      </c>
      <c r="D246" s="4">
        <f t="shared" si="3"/>
        <v>2.1710525350705665</v>
      </c>
      <c r="E246" s="5">
        <f>D246/((_xlfn.XLOOKUP(A246,Bitcoin_Historical_Data[Date],Bitcoin_Historical_Data[High])+_xlfn.XLOOKUP(A246,Bitcoin_Historical_Data[Date],Bitcoin_Historical_Data[Low]))/2)</f>
        <v>3.7338240588842421E-5</v>
      </c>
      <c r="F246" s="7">
        <f>E246*btcguncel*usdtryguncel</f>
        <v>130.02295520252596</v>
      </c>
    </row>
    <row r="247" spans="1:6" x14ac:dyDescent="0.25">
      <c r="A247" s="1">
        <v>45537</v>
      </c>
      <c r="B247" s="3">
        <f>_xlfn.XLOOKUP(A247,Sigara!$A$1:$A$4,Sigara!$B$1:$B$4,,-1)*gunlukpaket</f>
        <v>74</v>
      </c>
      <c r="C247">
        <f>(_xlfn.XLOOKUP(A247,USD_TRY_Historical_Data[Date],USD_TRY_Historical_Data[En Yüksek],,-1)+_xlfn.XLOOKUP(A247,USD_TRY_Historical_Data[Date],USD_TRY_Historical_Data[En Düşük],,-1))/2</f>
        <v>33.949349999999995</v>
      </c>
      <c r="D247" s="4">
        <f t="shared" si="3"/>
        <v>2.1797177265544114</v>
      </c>
      <c r="E247" s="5">
        <f>D247/((_xlfn.XLOOKUP(A247,Bitcoin_Historical_Data[Date],Bitcoin_Historical_Data[High])+_xlfn.XLOOKUP(A247,Bitcoin_Historical_Data[Date],Bitcoin_Historical_Data[Low]))/2)</f>
        <v>3.7387184595761521E-5</v>
      </c>
      <c r="F247" s="7">
        <f>E247*btcguncel*usdtryguncel</f>
        <v>130.19339291782035</v>
      </c>
    </row>
    <row r="248" spans="1:6" x14ac:dyDescent="0.25">
      <c r="A248" s="1">
        <v>45538</v>
      </c>
      <c r="B248" s="3">
        <f>_xlfn.XLOOKUP(A248,Sigara!$A$1:$A$4,Sigara!$B$1:$B$4,,-1)*gunlukpaket</f>
        <v>74</v>
      </c>
      <c r="C248">
        <f>(_xlfn.XLOOKUP(A248,USD_TRY_Historical_Data[Date],USD_TRY_Historical_Data[En Yüksek],,-1)+_xlfn.XLOOKUP(A248,USD_TRY_Historical_Data[Date],USD_TRY_Historical_Data[En Düşük],,-1))/2</f>
        <v>33.921549999999996</v>
      </c>
      <c r="D248" s="4">
        <f t="shared" si="3"/>
        <v>2.1815040881091816</v>
      </c>
      <c r="E248" s="5">
        <f>D248/((_xlfn.XLOOKUP(A248,Bitcoin_Historical_Data[Date],Bitcoin_Historical_Data[High])+_xlfn.XLOOKUP(A248,Bitcoin_Historical_Data[Date],Bitcoin_Historical_Data[Low]))/2)</f>
        <v>3.7215410343001787E-5</v>
      </c>
      <c r="F248" s="7">
        <f>E248*btcguncel*usdtryguncel</f>
        <v>129.59522343743512</v>
      </c>
    </row>
    <row r="249" spans="1:6" x14ac:dyDescent="0.25">
      <c r="A249" s="1">
        <v>45539</v>
      </c>
      <c r="B249" s="3">
        <f>_xlfn.XLOOKUP(A249,Sigara!$A$1:$A$4,Sigara!$B$1:$B$4,,-1)*gunlukpaket</f>
        <v>74</v>
      </c>
      <c r="C249">
        <f>(_xlfn.XLOOKUP(A249,USD_TRY_Historical_Data[Date],USD_TRY_Historical_Data[En Yüksek],,-1)+_xlfn.XLOOKUP(A249,USD_TRY_Historical_Data[Date],USD_TRY_Historical_Data[En Düşük],,-1))/2</f>
        <v>34.000250000000001</v>
      </c>
      <c r="D249" s="4">
        <f t="shared" si="3"/>
        <v>2.1764545848927579</v>
      </c>
      <c r="E249" s="5">
        <f>D249/((_xlfn.XLOOKUP(A249,Bitcoin_Historical_Data[Date],Bitcoin_Historical_Data[High])+_xlfn.XLOOKUP(A249,Bitcoin_Historical_Data[Date],Bitcoin_Historical_Data[Low]))/2)</f>
        <v>3.8102896333848176E-5</v>
      </c>
      <c r="F249" s="7">
        <f>E249*btcguncel*usdtryguncel</f>
        <v>132.68571590335949</v>
      </c>
    </row>
    <row r="250" spans="1:6" x14ac:dyDescent="0.25">
      <c r="A250" s="1">
        <v>45540</v>
      </c>
      <c r="B250" s="3">
        <f>_xlfn.XLOOKUP(A250,Sigara!$A$1:$A$4,Sigara!$B$1:$B$4,,-1)*gunlukpaket</f>
        <v>77</v>
      </c>
      <c r="C250">
        <f>(_xlfn.XLOOKUP(A250,USD_TRY_Historical_Data[Date],USD_TRY_Historical_Data[En Yüksek],,-1)+_xlfn.XLOOKUP(A250,USD_TRY_Historical_Data[Date],USD_TRY_Historical_Data[En Düşük],,-1))/2</f>
        <v>33.996049999999997</v>
      </c>
      <c r="D250" s="4">
        <f t="shared" si="3"/>
        <v>2.2649690184594977</v>
      </c>
      <c r="E250" s="5">
        <f>D250/((_xlfn.XLOOKUP(A250,Bitcoin_Historical_Data[Date],Bitcoin_Historical_Data[High])+_xlfn.XLOOKUP(A250,Bitcoin_Historical_Data[Date],Bitcoin_Historical_Data[Low]))/2)</f>
        <v>3.9714177076093541E-5</v>
      </c>
      <c r="F250" s="7">
        <f>E250*btcguncel*usdtryguncel</f>
        <v>138.29667883208052</v>
      </c>
    </row>
    <row r="251" spans="1:6" x14ac:dyDescent="0.25">
      <c r="A251" s="1">
        <v>45541</v>
      </c>
      <c r="B251" s="3">
        <f>_xlfn.XLOOKUP(A251,Sigara!$A$1:$A$4,Sigara!$B$1:$B$4,,-1)*gunlukpaket</f>
        <v>77</v>
      </c>
      <c r="C251">
        <f>(_xlfn.XLOOKUP(A251,USD_TRY_Historical_Data[Date],USD_TRY_Historical_Data[En Yüksek],,-1)+_xlfn.XLOOKUP(A251,USD_TRY_Historical_Data[Date],USD_TRY_Historical_Data[En Düşük],,-1))/2</f>
        <v>33.9816</v>
      </c>
      <c r="D251" s="4">
        <f t="shared" si="3"/>
        <v>2.2659321515172919</v>
      </c>
      <c r="E251" s="5">
        <f>D251/((_xlfn.XLOOKUP(A251,Bitcoin_Historical_Data[Date],Bitcoin_Historical_Data[High])+_xlfn.XLOOKUP(A251,Bitcoin_Historical_Data[Date],Bitcoin_Historical_Data[Low]))/2)</f>
        <v>4.1343958857648121E-5</v>
      </c>
      <c r="F251" s="7">
        <f>E251*btcguncel*usdtryguncel</f>
        <v>143.97206792998804</v>
      </c>
    </row>
    <row r="252" spans="1:6" x14ac:dyDescent="0.25">
      <c r="A252" s="1">
        <v>45542</v>
      </c>
      <c r="B252" s="3">
        <f>_xlfn.XLOOKUP(A252,Sigara!$A$1:$A$4,Sigara!$B$1:$B$4,,-1)*gunlukpaket</f>
        <v>77</v>
      </c>
      <c r="C252">
        <f>(_xlfn.XLOOKUP(A252,USD_TRY_Historical_Data[Date],USD_TRY_Historical_Data[En Yüksek],,-1)+_xlfn.XLOOKUP(A252,USD_TRY_Historical_Data[Date],USD_TRY_Historical_Data[En Düşük],,-1))/2</f>
        <v>33.9816</v>
      </c>
      <c r="D252" s="4">
        <f t="shared" si="3"/>
        <v>2.2659321515172919</v>
      </c>
      <c r="E252" s="5">
        <f>D252/((_xlfn.XLOOKUP(A252,Bitcoin_Historical_Data[Date],Bitcoin_Historical_Data[High])+_xlfn.XLOOKUP(A252,Bitcoin_Historical_Data[Date],Bitcoin_Historical_Data[Low]))/2)</f>
        <v>4.1740059066296874E-5</v>
      </c>
      <c r="F252" s="7">
        <f>E252*btcguncel*usdtryguncel</f>
        <v>145.35140768656561</v>
      </c>
    </row>
    <row r="253" spans="1:6" x14ac:dyDescent="0.25">
      <c r="A253" s="1">
        <v>45543</v>
      </c>
      <c r="B253" s="3">
        <f>_xlfn.XLOOKUP(A253,Sigara!$A$1:$A$4,Sigara!$B$1:$B$4,,-1)*gunlukpaket</f>
        <v>77</v>
      </c>
      <c r="C253">
        <f>(_xlfn.XLOOKUP(A253,USD_TRY_Historical_Data[Date],USD_TRY_Historical_Data[En Yüksek],,-1)+_xlfn.XLOOKUP(A253,USD_TRY_Historical_Data[Date],USD_TRY_Historical_Data[En Düşük],,-1))/2</f>
        <v>33.9816</v>
      </c>
      <c r="D253" s="4">
        <f t="shared" si="3"/>
        <v>2.2659321515172919</v>
      </c>
      <c r="E253" s="5">
        <f>D253/((_xlfn.XLOOKUP(A253,Bitcoin_Historical_Data[Date],Bitcoin_Historical_Data[High])+_xlfn.XLOOKUP(A253,Bitcoin_Historical_Data[Date],Bitcoin_Historical_Data[Low]))/2)</f>
        <v>4.1601506796565878E-5</v>
      </c>
      <c r="F253" s="7">
        <f>E253*btcguncel*usdtryguncel</f>
        <v>144.86892711768135</v>
      </c>
    </row>
    <row r="254" spans="1:6" x14ac:dyDescent="0.25">
      <c r="A254" s="1">
        <v>45544</v>
      </c>
      <c r="B254" s="3">
        <f>_xlfn.XLOOKUP(A254,Sigara!$A$1:$A$4,Sigara!$B$1:$B$4,,-1)*gunlukpaket</f>
        <v>77</v>
      </c>
      <c r="C254">
        <f>(_xlfn.XLOOKUP(A254,USD_TRY_Historical_Data[Date],USD_TRY_Historical_Data[En Yüksek],,-1)+_xlfn.XLOOKUP(A254,USD_TRY_Historical_Data[Date],USD_TRY_Historical_Data[En Düşük],,-1))/2</f>
        <v>34.012</v>
      </c>
      <c r="D254" s="4">
        <f t="shared" si="3"/>
        <v>2.2639068564036222</v>
      </c>
      <c r="E254" s="5">
        <f>D254/((_xlfn.XLOOKUP(A254,Bitcoin_Historical_Data[Date],Bitcoin_Historical_Data[High])+_xlfn.XLOOKUP(A254,Bitcoin_Historical_Data[Date],Bitcoin_Historical_Data[Low]))/2)</f>
        <v>4.022860268984092E-5</v>
      </c>
      <c r="F254" s="7">
        <f>E254*btcguncel*usdtryguncel</f>
        <v>140.08806314683304</v>
      </c>
    </row>
    <row r="255" spans="1:6" x14ac:dyDescent="0.25">
      <c r="A255" s="1">
        <v>45545</v>
      </c>
      <c r="B255" s="3">
        <f>_xlfn.XLOOKUP(A255,Sigara!$A$1:$A$4,Sigara!$B$1:$B$4,,-1)*gunlukpaket</f>
        <v>77</v>
      </c>
      <c r="C255">
        <f>(_xlfn.XLOOKUP(A255,USD_TRY_Historical_Data[Date],USD_TRY_Historical_Data[En Yüksek],,-1)+_xlfn.XLOOKUP(A255,USD_TRY_Historical_Data[Date],USD_TRY_Historical_Data[En Düşük],,-1))/2</f>
        <v>34.060699999999997</v>
      </c>
      <c r="D255" s="4">
        <f t="shared" si="3"/>
        <v>2.260669921639896</v>
      </c>
      <c r="E255" s="5">
        <f>D255/((_xlfn.XLOOKUP(A255,Bitcoin_Historical_Data[Date],Bitcoin_Historical_Data[High])+_xlfn.XLOOKUP(A255,Bitcoin_Historical_Data[Date],Bitcoin_Historical_Data[Low]))/2)</f>
        <v>3.9510044490504596E-5</v>
      </c>
      <c r="F255" s="7">
        <f>E255*btcguncel*usdtryguncel</f>
        <v>137.58582792928416</v>
      </c>
    </row>
    <row r="256" spans="1:6" x14ac:dyDescent="0.25">
      <c r="A256" s="1">
        <v>45546</v>
      </c>
      <c r="B256" s="3">
        <f>_xlfn.XLOOKUP(A256,Sigara!$A$1:$A$4,Sigara!$B$1:$B$4,,-1)*gunlukpaket</f>
        <v>77</v>
      </c>
      <c r="C256">
        <f>(_xlfn.XLOOKUP(A256,USD_TRY_Historical_Data[Date],USD_TRY_Historical_Data[En Yüksek],,-1)+_xlfn.XLOOKUP(A256,USD_TRY_Historical_Data[Date],USD_TRY_Historical_Data[En Düşük],,-1))/2</f>
        <v>33.999300000000005</v>
      </c>
      <c r="D256" s="4">
        <f t="shared" si="3"/>
        <v>2.2647525096104917</v>
      </c>
      <c r="E256" s="5">
        <f>D256/((_xlfn.XLOOKUP(A256,Bitcoin_Historical_Data[Date],Bitcoin_Historical_Data[High])+_xlfn.XLOOKUP(A256,Bitcoin_Historical_Data[Date],Bitcoin_Historical_Data[Low]))/2)</f>
        <v>3.9889082311890828E-5</v>
      </c>
      <c r="F256" s="7">
        <f>E256*btcguncel*usdtryguncel</f>
        <v>138.90575133469741</v>
      </c>
    </row>
    <row r="257" spans="1:6" x14ac:dyDescent="0.25">
      <c r="A257" s="1">
        <v>45547</v>
      </c>
      <c r="B257" s="3">
        <f>_xlfn.XLOOKUP(A257,Sigara!$A$1:$A$4,Sigara!$B$1:$B$4,,-1)*gunlukpaket</f>
        <v>77</v>
      </c>
      <c r="C257">
        <f>(_xlfn.XLOOKUP(A257,USD_TRY_Historical_Data[Date],USD_TRY_Historical_Data[En Yüksek],,-1)+_xlfn.XLOOKUP(A257,USD_TRY_Historical_Data[Date],USD_TRY_Historical_Data[En Düşük],,-1))/2</f>
        <v>33.937600000000003</v>
      </c>
      <c r="D257" s="4">
        <f t="shared" si="3"/>
        <v>2.2688699259818015</v>
      </c>
      <c r="E257" s="5">
        <f>D257/((_xlfn.XLOOKUP(A257,Bitcoin_Historical_Data[Date],Bitcoin_Historical_Data[High])+_xlfn.XLOOKUP(A257,Bitcoin_Historical_Data[Date],Bitcoin_Historical_Data[Low]))/2)</f>
        <v>3.918137363682883E-5</v>
      </c>
      <c r="F257" s="7">
        <f>E257*btcguncel*usdtryguncel</f>
        <v>136.44129741552902</v>
      </c>
    </row>
    <row r="258" spans="1:6" x14ac:dyDescent="0.25">
      <c r="A258" s="1">
        <v>45548</v>
      </c>
      <c r="B258" s="3">
        <f>_xlfn.XLOOKUP(A258,Sigara!$A$1:$A$4,Sigara!$B$1:$B$4,,-1)*gunlukpaket</f>
        <v>77</v>
      </c>
      <c r="C258">
        <f>(_xlfn.XLOOKUP(A258,USD_TRY_Historical_Data[Date],USD_TRY_Historical_Data[En Yüksek],,-1)+_xlfn.XLOOKUP(A258,USD_TRY_Historical_Data[Date],USD_TRY_Historical_Data[En Düşük],,-1))/2</f>
        <v>33.917299999999997</v>
      </c>
      <c r="D258" s="4">
        <f t="shared" si="3"/>
        <v>2.27022787780867</v>
      </c>
      <c r="E258" s="5">
        <f>D258/((_xlfn.XLOOKUP(A258,Bitcoin_Historical_Data[Date],Bitcoin_Historical_Data[High])+_xlfn.XLOOKUP(A258,Bitcoin_Historical_Data[Date],Bitcoin_Historical_Data[Low]))/2)</f>
        <v>3.8386635991022651E-5</v>
      </c>
      <c r="F258" s="7">
        <f>E258*btcguncel*usdtryguncel</f>
        <v>133.67378251153818</v>
      </c>
    </row>
    <row r="259" spans="1:6" x14ac:dyDescent="0.25">
      <c r="A259" s="1">
        <v>45549</v>
      </c>
      <c r="B259" s="3">
        <f>_xlfn.XLOOKUP(A259,Sigara!$A$1:$A$4,Sigara!$B$1:$B$4,,-1)*gunlukpaket</f>
        <v>77</v>
      </c>
      <c r="C259">
        <f>(_xlfn.XLOOKUP(A259,USD_TRY_Historical_Data[Date],USD_TRY_Historical_Data[En Yüksek],,-1)+_xlfn.XLOOKUP(A259,USD_TRY_Historical_Data[Date],USD_TRY_Historical_Data[En Düşük],,-1))/2</f>
        <v>33.917299999999997</v>
      </c>
      <c r="D259" s="4">
        <f t="shared" ref="D259:D322" si="4">B259/C259</f>
        <v>2.27022787780867</v>
      </c>
      <c r="E259" s="5">
        <f>D259/((_xlfn.XLOOKUP(A259,Bitcoin_Historical_Data[Date],Bitcoin_Historical_Data[High])+_xlfn.XLOOKUP(A259,Bitcoin_Historical_Data[Date],Bitcoin_Historical_Data[Low]))/2)</f>
        <v>3.7804461940950524E-5</v>
      </c>
      <c r="F259" s="7">
        <f>E259*btcguncel*usdtryguncel</f>
        <v>131.64647781697201</v>
      </c>
    </row>
    <row r="260" spans="1:6" x14ac:dyDescent="0.25">
      <c r="A260" s="1">
        <v>45550</v>
      </c>
      <c r="B260" s="3">
        <f>_xlfn.XLOOKUP(A260,Sigara!$A$1:$A$4,Sigara!$B$1:$B$4,,-1)*gunlukpaket</f>
        <v>77</v>
      </c>
      <c r="C260">
        <f>(_xlfn.XLOOKUP(A260,USD_TRY_Historical_Data[Date],USD_TRY_Historical_Data[En Yüksek],,-1)+_xlfn.XLOOKUP(A260,USD_TRY_Historical_Data[Date],USD_TRY_Historical_Data[En Düşük],,-1))/2</f>
        <v>33.917299999999997</v>
      </c>
      <c r="D260" s="4">
        <f t="shared" si="4"/>
        <v>2.27022787780867</v>
      </c>
      <c r="E260" s="5">
        <f>D260/((_xlfn.XLOOKUP(A260,Bitcoin_Historical_Data[Date],Bitcoin_Historical_Data[High])+_xlfn.XLOOKUP(A260,Bitcoin_Historical_Data[Date],Bitcoin_Historical_Data[Low]))/2)</f>
        <v>3.8124494675427197E-5</v>
      </c>
      <c r="F260" s="7">
        <f>E260*btcguncel*usdtryguncel</f>
        <v>132.76092780824013</v>
      </c>
    </row>
    <row r="261" spans="1:6" x14ac:dyDescent="0.25">
      <c r="A261" s="1">
        <v>45551</v>
      </c>
      <c r="B261" s="3">
        <f>_xlfn.XLOOKUP(A261,Sigara!$A$1:$A$4,Sigara!$B$1:$B$4,,-1)*gunlukpaket</f>
        <v>77</v>
      </c>
      <c r="C261">
        <f>(_xlfn.XLOOKUP(A261,USD_TRY_Historical_Data[Date],USD_TRY_Historical_Data[En Yüksek],,-1)+_xlfn.XLOOKUP(A261,USD_TRY_Historical_Data[Date],USD_TRY_Historical_Data[En Düşük],,-1))/2</f>
        <v>33.940049999999999</v>
      </c>
      <c r="D261" s="4">
        <f t="shared" si="4"/>
        <v>2.268706145099963</v>
      </c>
      <c r="E261" s="5">
        <f>D261/((_xlfn.XLOOKUP(A261,Bitcoin_Historical_Data[Date],Bitcoin_Historical_Data[High])+_xlfn.XLOOKUP(A261,Bitcoin_Historical_Data[Date],Bitcoin_Historical_Data[Low]))/2)</f>
        <v>3.8870304656559128E-5</v>
      </c>
      <c r="F261" s="7">
        <f>E261*btcguncel*usdtryguncel</f>
        <v>135.35806190553583</v>
      </c>
    </row>
    <row r="262" spans="1:6" x14ac:dyDescent="0.25">
      <c r="A262" s="1">
        <v>45552</v>
      </c>
      <c r="B262" s="3">
        <f>_xlfn.XLOOKUP(A262,Sigara!$A$1:$A$4,Sigara!$B$1:$B$4,,-1)*gunlukpaket</f>
        <v>77</v>
      </c>
      <c r="C262">
        <f>(_xlfn.XLOOKUP(A262,USD_TRY_Historical_Data[Date],USD_TRY_Historical_Data[En Yüksek],,-1)+_xlfn.XLOOKUP(A262,USD_TRY_Historical_Data[Date],USD_TRY_Historical_Data[En Düşük],,-1))/2</f>
        <v>34.017800000000001</v>
      </c>
      <c r="D262" s="4">
        <f t="shared" si="4"/>
        <v>2.2635208626072232</v>
      </c>
      <c r="E262" s="5">
        <f>D262/((_xlfn.XLOOKUP(A262,Bitcoin_Historical_Data[Date],Bitcoin_Historical_Data[High])+_xlfn.XLOOKUP(A262,Bitcoin_Historical_Data[Date],Bitcoin_Historical_Data[Low]))/2)</f>
        <v>3.8061814147181468E-5</v>
      </c>
      <c r="F262" s="7">
        <f>E262*btcguncel*usdtryguncel</f>
        <v>132.54265540473003</v>
      </c>
    </row>
    <row r="263" spans="1:6" x14ac:dyDescent="0.25">
      <c r="A263" s="1">
        <v>45553</v>
      </c>
      <c r="B263" s="3">
        <f>_xlfn.XLOOKUP(A263,Sigara!$A$1:$A$4,Sigara!$B$1:$B$4,,-1)*gunlukpaket</f>
        <v>77</v>
      </c>
      <c r="C263">
        <f>(_xlfn.XLOOKUP(A263,USD_TRY_Historical_Data[Date],USD_TRY_Historical_Data[En Yüksek],,-1)+_xlfn.XLOOKUP(A263,USD_TRY_Historical_Data[Date],USD_TRY_Historical_Data[En Düşük],,-1))/2</f>
        <v>34.069050000000004</v>
      </c>
      <c r="D263" s="4">
        <f t="shared" si="4"/>
        <v>2.260115852951579</v>
      </c>
      <c r="E263" s="5">
        <f>D263/((_xlfn.XLOOKUP(A263,Bitcoin_Historical_Data[Date],Bitcoin_Historical_Data[High])+_xlfn.XLOOKUP(A263,Bitcoin_Historical_Data[Date],Bitcoin_Historical_Data[Low]))/2)</f>
        <v>3.7367076382020402E-5</v>
      </c>
      <c r="F263" s="7">
        <f>E263*btcguncel*usdtryguncel</f>
        <v>130.12337008510963</v>
      </c>
    </row>
    <row r="264" spans="1:6" x14ac:dyDescent="0.25">
      <c r="A264" s="1">
        <v>45554</v>
      </c>
      <c r="B264" s="3">
        <f>_xlfn.XLOOKUP(A264,Sigara!$A$1:$A$4,Sigara!$B$1:$B$4,,-1)*gunlukpaket</f>
        <v>77</v>
      </c>
      <c r="C264">
        <f>(_xlfn.XLOOKUP(A264,USD_TRY_Historical_Data[Date],USD_TRY_Historical_Data[En Yüksek],,-1)+_xlfn.XLOOKUP(A264,USD_TRY_Historical_Data[Date],USD_TRY_Historical_Data[En Düşük],,-1))/2</f>
        <v>34.049400000000006</v>
      </c>
      <c r="D264" s="4">
        <f t="shared" si="4"/>
        <v>2.2614201718679325</v>
      </c>
      <c r="E264" s="5">
        <f>D264/((_xlfn.XLOOKUP(A264,Bitcoin_Historical_Data[Date],Bitcoin_Historical_Data[High])+_xlfn.XLOOKUP(A264,Bitcoin_Historical_Data[Date],Bitcoin_Historical_Data[Low]))/2)</f>
        <v>3.6054053045378573E-5</v>
      </c>
      <c r="F264" s="7">
        <f>E264*btcguncel*usdtryguncel</f>
        <v>125.55102891992179</v>
      </c>
    </row>
    <row r="265" spans="1:6" x14ac:dyDescent="0.25">
      <c r="A265" s="1">
        <v>45555</v>
      </c>
      <c r="B265" s="3">
        <f>_xlfn.XLOOKUP(A265,Sigara!$A$1:$A$4,Sigara!$B$1:$B$4,,-1)*gunlukpaket</f>
        <v>77</v>
      </c>
      <c r="C265">
        <f>(_xlfn.XLOOKUP(A265,USD_TRY_Historical_Data[Date],USD_TRY_Historical_Data[En Yüksek],,-1)+_xlfn.XLOOKUP(A265,USD_TRY_Historical_Data[Date],USD_TRY_Historical_Data[En Düşük],,-1))/2</f>
        <v>34.064999999999998</v>
      </c>
      <c r="D265" s="4">
        <f t="shared" si="4"/>
        <v>2.2603845589314546</v>
      </c>
      <c r="E265" s="5">
        <f>D265/((_xlfn.XLOOKUP(A265,Bitcoin_Historical_Data[Date],Bitcoin_Historical_Data[High])+_xlfn.XLOOKUP(A265,Bitcoin_Historical_Data[Date],Bitcoin_Historical_Data[Low]))/2)</f>
        <v>3.5750814282890365E-5</v>
      </c>
      <c r="F265" s="7">
        <f>E265*btcguncel*usdtryguncel</f>
        <v>124.4950605773091</v>
      </c>
    </row>
    <row r="266" spans="1:6" x14ac:dyDescent="0.25">
      <c r="A266" s="1">
        <v>45556</v>
      </c>
      <c r="B266" s="3">
        <f>_xlfn.XLOOKUP(A266,Sigara!$A$1:$A$4,Sigara!$B$1:$B$4,,-1)*gunlukpaket</f>
        <v>77</v>
      </c>
      <c r="C266">
        <f>(_xlfn.XLOOKUP(A266,USD_TRY_Historical_Data[Date],USD_TRY_Historical_Data[En Yüksek],,-1)+_xlfn.XLOOKUP(A266,USD_TRY_Historical_Data[Date],USD_TRY_Historical_Data[En Düşük],,-1))/2</f>
        <v>34.064999999999998</v>
      </c>
      <c r="D266" s="4">
        <f t="shared" si="4"/>
        <v>2.2603845589314546</v>
      </c>
      <c r="E266" s="5">
        <f>D266/((_xlfn.XLOOKUP(A266,Bitcoin_Historical_Data[Date],Bitcoin_Historical_Data[High])+_xlfn.XLOOKUP(A266,Bitcoin_Historical_Data[Date],Bitcoin_Historical_Data[Low]))/2)</f>
        <v>3.5792507795524236E-5</v>
      </c>
      <c r="F266" s="7">
        <f>E266*btcguncel*usdtryguncel</f>
        <v>124.64024989635404</v>
      </c>
    </row>
    <row r="267" spans="1:6" x14ac:dyDescent="0.25">
      <c r="A267" s="1">
        <v>45557</v>
      </c>
      <c r="B267" s="3">
        <f>_xlfn.XLOOKUP(A267,Sigara!$A$1:$A$4,Sigara!$B$1:$B$4,,-1)*gunlukpaket</f>
        <v>77</v>
      </c>
      <c r="C267">
        <f>(_xlfn.XLOOKUP(A267,USD_TRY_Historical_Data[Date],USD_TRY_Historical_Data[En Yüksek],,-1)+_xlfn.XLOOKUP(A267,USD_TRY_Historical_Data[Date],USD_TRY_Historical_Data[En Düşük],,-1))/2</f>
        <v>34.064999999999998</v>
      </c>
      <c r="D267" s="4">
        <f t="shared" si="4"/>
        <v>2.2603845589314546</v>
      </c>
      <c r="E267" s="5">
        <f>D267/((_xlfn.XLOOKUP(A267,Bitcoin_Historical_Data[Date],Bitcoin_Historical_Data[High])+_xlfn.XLOOKUP(A267,Bitcoin_Historical_Data[Date],Bitcoin_Historical_Data[Low]))/2)</f>
        <v>3.5767615859945423E-5</v>
      </c>
      <c r="F267" s="7">
        <f>E267*btcguncel*usdtryguncel</f>
        <v>124.55356870908794</v>
      </c>
    </row>
    <row r="268" spans="1:6" x14ac:dyDescent="0.25">
      <c r="A268" s="1">
        <v>45558</v>
      </c>
      <c r="B268" s="3">
        <f>_xlfn.XLOOKUP(A268,Sigara!$A$1:$A$4,Sigara!$B$1:$B$4,,-1)*gunlukpaket</f>
        <v>77</v>
      </c>
      <c r="C268">
        <f>(_xlfn.XLOOKUP(A268,USD_TRY_Historical_Data[Date],USD_TRY_Historical_Data[En Yüksek],,-1)+_xlfn.XLOOKUP(A268,USD_TRY_Historical_Data[Date],USD_TRY_Historical_Data[En Düşük],,-1))/2</f>
        <v>34.134799999999998</v>
      </c>
      <c r="D268" s="4">
        <f t="shared" si="4"/>
        <v>2.2557624477073253</v>
      </c>
      <c r="E268" s="5">
        <f>D268/((_xlfn.XLOOKUP(A268,Bitcoin_Historical_Data[Date],Bitcoin_Historical_Data[High])+_xlfn.XLOOKUP(A268,Bitcoin_Historical_Data[Date],Bitcoin_Historical_Data[Low]))/2)</f>
        <v>3.5419678641024345E-5</v>
      </c>
      <c r="F268" s="7">
        <f>E268*btcguncel*usdtryguncel</f>
        <v>123.34194693163907</v>
      </c>
    </row>
    <row r="269" spans="1:6" x14ac:dyDescent="0.25">
      <c r="A269" s="1">
        <v>45559</v>
      </c>
      <c r="B269" s="3">
        <f>_xlfn.XLOOKUP(A269,Sigara!$A$1:$A$4,Sigara!$B$1:$B$4,,-1)*gunlukpaket</f>
        <v>77</v>
      </c>
      <c r="C269">
        <f>(_xlfn.XLOOKUP(A269,USD_TRY_Historical_Data[Date],USD_TRY_Historical_Data[En Yüksek],,-1)+_xlfn.XLOOKUP(A269,USD_TRY_Historical_Data[Date],USD_TRY_Historical_Data[En Düşük],,-1))/2</f>
        <v>34.125500000000002</v>
      </c>
      <c r="D269" s="4">
        <f t="shared" si="4"/>
        <v>2.256377195938521</v>
      </c>
      <c r="E269" s="5">
        <f>D269/((_xlfn.XLOOKUP(A269,Bitcoin_Historical_Data[Date],Bitcoin_Historical_Data[High])+_xlfn.XLOOKUP(A269,Bitcoin_Historical_Data[Date],Bitcoin_Historical_Data[Low]))/2)</f>
        <v>3.5420571672494875E-5</v>
      </c>
      <c r="F269" s="7">
        <f>E269*btcguncel*usdtryguncel</f>
        <v>123.34505673512889</v>
      </c>
    </row>
    <row r="270" spans="1:6" x14ac:dyDescent="0.25">
      <c r="A270" s="1">
        <v>45560</v>
      </c>
      <c r="B270" s="3">
        <f>_xlfn.XLOOKUP(A270,Sigara!$A$1:$A$4,Sigara!$B$1:$B$4,,-1)*gunlukpaket</f>
        <v>77</v>
      </c>
      <c r="C270">
        <f>(_xlfn.XLOOKUP(A270,USD_TRY_Historical_Data[Date],USD_TRY_Historical_Data[En Yüksek],,-1)+_xlfn.XLOOKUP(A270,USD_TRY_Historical_Data[Date],USD_TRY_Historical_Data[En Düşük],,-1))/2</f>
        <v>34.116</v>
      </c>
      <c r="D270" s="4">
        <f t="shared" si="4"/>
        <v>2.2570055106108571</v>
      </c>
      <c r="E270" s="5">
        <f>D270/((_xlfn.XLOOKUP(A270,Bitcoin_Historical_Data[Date],Bitcoin_Historical_Data[High])+_xlfn.XLOOKUP(A270,Bitcoin_Historical_Data[Date],Bitcoin_Historical_Data[Low]))/2)</f>
        <v>3.5337158420476042E-5</v>
      </c>
      <c r="F270" s="7">
        <f>E270*btcguncel*usdtryguncel</f>
        <v>123.05458676762372</v>
      </c>
    </row>
    <row r="271" spans="1:6" x14ac:dyDescent="0.25">
      <c r="A271" s="1">
        <v>45561</v>
      </c>
      <c r="B271" s="3">
        <f>_xlfn.XLOOKUP(A271,Sigara!$A$1:$A$4,Sigara!$B$1:$B$4,,-1)*gunlukpaket</f>
        <v>77</v>
      </c>
      <c r="C271">
        <f>(_xlfn.XLOOKUP(A271,USD_TRY_Historical_Data[Date],USD_TRY_Historical_Data[En Yüksek],,-1)+_xlfn.XLOOKUP(A271,USD_TRY_Historical_Data[Date],USD_TRY_Historical_Data[En Düşük],,-1))/2</f>
        <v>34.124700000000004</v>
      </c>
      <c r="D271" s="4">
        <f t="shared" si="4"/>
        <v>2.2564300931583277</v>
      </c>
      <c r="E271" s="5">
        <f>D271/((_xlfn.XLOOKUP(A271,Bitcoin_Historical_Data[Date],Bitcoin_Historical_Data[High])+_xlfn.XLOOKUP(A271,Bitcoin_Historical_Data[Date],Bitcoin_Historical_Data[Low]))/2)</f>
        <v>3.5129321525504031E-5</v>
      </c>
      <c r="F271" s="7">
        <f>E271*btcguncel*usdtryguncel</f>
        <v>122.33083634826269</v>
      </c>
    </row>
    <row r="272" spans="1:6" x14ac:dyDescent="0.25">
      <c r="A272" s="1">
        <v>45562</v>
      </c>
      <c r="B272" s="3">
        <f>_xlfn.XLOOKUP(A272,Sigara!$A$1:$A$4,Sigara!$B$1:$B$4,,-1)*gunlukpaket</f>
        <v>77</v>
      </c>
      <c r="C272">
        <f>(_xlfn.XLOOKUP(A272,USD_TRY_Historical_Data[Date],USD_TRY_Historical_Data[En Yüksek],,-1)+_xlfn.XLOOKUP(A272,USD_TRY_Historical_Data[Date],USD_TRY_Historical_Data[En Düşük],,-1))/2</f>
        <v>34.161100000000005</v>
      </c>
      <c r="D272" s="4">
        <f t="shared" si="4"/>
        <v>2.2540257778584412</v>
      </c>
      <c r="E272" s="5">
        <f>D272/((_xlfn.XLOOKUP(A272,Bitcoin_Historical_Data[Date],Bitcoin_Historical_Data[High])+_xlfn.XLOOKUP(A272,Bitcoin_Historical_Data[Date],Bitcoin_Historical_Data[Low]))/2)</f>
        <v>3.4339236666975545E-5</v>
      </c>
      <c r="F272" s="7">
        <f>E272*btcguncel*usdtryguncel</f>
        <v>119.57952384540893</v>
      </c>
    </row>
    <row r="273" spans="1:6" x14ac:dyDescent="0.25">
      <c r="A273" s="1">
        <v>45563</v>
      </c>
      <c r="B273" s="3">
        <f>_xlfn.XLOOKUP(A273,Sigara!$A$1:$A$4,Sigara!$B$1:$B$4,,-1)*gunlukpaket</f>
        <v>77</v>
      </c>
      <c r="C273">
        <f>(_xlfn.XLOOKUP(A273,USD_TRY_Historical_Data[Date],USD_TRY_Historical_Data[En Yüksek],,-1)+_xlfn.XLOOKUP(A273,USD_TRY_Historical_Data[Date],USD_TRY_Historical_Data[En Düşük],,-1))/2</f>
        <v>34.161100000000005</v>
      </c>
      <c r="D273" s="4">
        <f t="shared" si="4"/>
        <v>2.2540257778584412</v>
      </c>
      <c r="E273" s="5">
        <f>D273/((_xlfn.XLOOKUP(A273,Bitcoin_Historical_Data[Date],Bitcoin_Historical_Data[High])+_xlfn.XLOOKUP(A273,Bitcoin_Historical_Data[Date],Bitcoin_Historical_Data[Low]))/2)</f>
        <v>3.4237343459488163E-5</v>
      </c>
      <c r="F273" s="7">
        <f>E273*btcguncel*usdtryguncel</f>
        <v>119.22470112897562</v>
      </c>
    </row>
    <row r="274" spans="1:6" x14ac:dyDescent="0.25">
      <c r="A274" s="1">
        <v>45564</v>
      </c>
      <c r="B274" s="3">
        <f>_xlfn.XLOOKUP(A274,Sigara!$A$1:$A$4,Sigara!$B$1:$B$4,,-1)*gunlukpaket</f>
        <v>77</v>
      </c>
      <c r="C274">
        <f>(_xlfn.XLOOKUP(A274,USD_TRY_Historical_Data[Date],USD_TRY_Historical_Data[En Yüksek],,-1)+_xlfn.XLOOKUP(A274,USD_TRY_Historical_Data[Date],USD_TRY_Historical_Data[En Düşük],,-1))/2</f>
        <v>34.161100000000005</v>
      </c>
      <c r="D274" s="4">
        <f t="shared" si="4"/>
        <v>2.2540257778584412</v>
      </c>
      <c r="E274" s="5">
        <f>D274/((_xlfn.XLOOKUP(A274,Bitcoin_Historical_Data[Date],Bitcoin_Historical_Data[High])+_xlfn.XLOOKUP(A274,Bitcoin_Historical_Data[Date],Bitcoin_Historical_Data[Low]))/2)</f>
        <v>3.4281109147863212E-5</v>
      </c>
      <c r="F274" s="7">
        <f>E274*btcguncel*usdtryguncel</f>
        <v>119.37710638560405</v>
      </c>
    </row>
    <row r="275" spans="1:6" x14ac:dyDescent="0.25">
      <c r="A275" s="1">
        <v>45565</v>
      </c>
      <c r="B275" s="3">
        <f>_xlfn.XLOOKUP(A275,Sigara!$A$1:$A$4,Sigara!$B$1:$B$4,,-1)*gunlukpaket</f>
        <v>77</v>
      </c>
      <c r="C275">
        <f>(_xlfn.XLOOKUP(A275,USD_TRY_Historical_Data[Date],USD_TRY_Historical_Data[En Yüksek],,-1)+_xlfn.XLOOKUP(A275,USD_TRY_Historical_Data[Date],USD_TRY_Historical_Data[En Düşük],,-1))/2</f>
        <v>34.177499999999995</v>
      </c>
      <c r="D275" s="4">
        <f t="shared" si="4"/>
        <v>2.2529441884280597</v>
      </c>
      <c r="E275" s="5">
        <f>D275/((_xlfn.XLOOKUP(A275,Bitcoin_Historical_Data[Date],Bitcoin_Historical_Data[High])+_xlfn.XLOOKUP(A275,Bitcoin_Historical_Data[Date],Bitcoin_Historical_Data[Low]))/2)</f>
        <v>3.5063068996087556E-5</v>
      </c>
      <c r="F275" s="7">
        <f>E275*btcguncel*usdtryguncel</f>
        <v>122.1001251650757</v>
      </c>
    </row>
    <row r="276" spans="1:6" x14ac:dyDescent="0.25">
      <c r="A276" s="1">
        <v>45566</v>
      </c>
      <c r="B276" s="3">
        <f>_xlfn.XLOOKUP(A276,Sigara!$A$1:$A$4,Sigara!$B$1:$B$4,,-1)*gunlukpaket</f>
        <v>77</v>
      </c>
      <c r="C276">
        <f>(_xlfn.XLOOKUP(A276,USD_TRY_Historical_Data[Date],USD_TRY_Historical_Data[En Yüksek],,-1)+_xlfn.XLOOKUP(A276,USD_TRY_Historical_Data[Date],USD_TRY_Historical_Data[En Düşük],,-1))/2</f>
        <v>34.214950000000002</v>
      </c>
      <c r="D276" s="4">
        <f t="shared" si="4"/>
        <v>2.2504782266231573</v>
      </c>
      <c r="E276" s="5">
        <f>D276/((_xlfn.XLOOKUP(A276,Bitcoin_Historical_Data[Date],Bitcoin_Historical_Data[High])+_xlfn.XLOOKUP(A276,Bitcoin_Historical_Data[Date],Bitcoin_Historical_Data[Low]))/2)</f>
        <v>3.6204255213481805E-5</v>
      </c>
      <c r="F276" s="7">
        <f>E276*btcguncel*usdtryguncel</f>
        <v>126.07407792990769</v>
      </c>
    </row>
    <row r="277" spans="1:6" x14ac:dyDescent="0.25">
      <c r="A277" s="1">
        <v>45567</v>
      </c>
      <c r="B277" s="3">
        <f>_xlfn.XLOOKUP(A277,Sigara!$A$1:$A$4,Sigara!$B$1:$B$4,,-1)*gunlukpaket</f>
        <v>77</v>
      </c>
      <c r="C277">
        <f>(_xlfn.XLOOKUP(A277,USD_TRY_Historical_Data[Date],USD_TRY_Historical_Data[En Yüksek],,-1)+_xlfn.XLOOKUP(A277,USD_TRY_Historical_Data[Date],USD_TRY_Historical_Data[En Düşük],,-1))/2</f>
        <v>34.144199999999998</v>
      </c>
      <c r="D277" s="4">
        <f t="shared" si="4"/>
        <v>2.2551414295839414</v>
      </c>
      <c r="E277" s="5">
        <f>D277/((_xlfn.XLOOKUP(A277,Bitcoin_Historical_Data[Date],Bitcoin_Historical_Data[High])+_xlfn.XLOOKUP(A277,Bitcoin_Historical_Data[Date],Bitcoin_Historical_Data[Low]))/2)</f>
        <v>3.6866034772608725E-5</v>
      </c>
      <c r="F277" s="7">
        <f>E277*btcguncel*usdtryguncel</f>
        <v>128.37859288865536</v>
      </c>
    </row>
    <row r="278" spans="1:6" x14ac:dyDescent="0.25">
      <c r="A278" s="1">
        <v>45568</v>
      </c>
      <c r="B278" s="3">
        <f>_xlfn.XLOOKUP(A278,Sigara!$A$1:$A$4,Sigara!$B$1:$B$4,,-1)*gunlukpaket</f>
        <v>77</v>
      </c>
      <c r="C278">
        <f>(_xlfn.XLOOKUP(A278,USD_TRY_Historical_Data[Date],USD_TRY_Historical_Data[En Yüksek],,-1)+_xlfn.XLOOKUP(A278,USD_TRY_Historical_Data[Date],USD_TRY_Historical_Data[En Düşük],,-1))/2</f>
        <v>34.167200000000001</v>
      </c>
      <c r="D278" s="4">
        <f t="shared" si="4"/>
        <v>2.2536233580744103</v>
      </c>
      <c r="E278" s="5">
        <f>D278/((_xlfn.XLOOKUP(A278,Bitcoin_Historical_Data[Date],Bitcoin_Historical_Data[High])+_xlfn.XLOOKUP(A278,Bitcoin_Historical_Data[Date],Bitcoin_Historical_Data[Low]))/2)</f>
        <v>3.7135405531107917E-5</v>
      </c>
      <c r="F278" s="7">
        <f>E278*btcguncel*usdtryguncel</f>
        <v>129.3166226809771</v>
      </c>
    </row>
    <row r="279" spans="1:6" x14ac:dyDescent="0.25">
      <c r="A279" s="1">
        <v>45569</v>
      </c>
      <c r="B279" s="3">
        <f>_xlfn.XLOOKUP(A279,Sigara!$A$1:$A$4,Sigara!$B$1:$B$4,,-1)*gunlukpaket</f>
        <v>77</v>
      </c>
      <c r="C279">
        <f>(_xlfn.XLOOKUP(A279,USD_TRY_Historical_Data[Date],USD_TRY_Historical_Data[En Yüksek],,-1)+_xlfn.XLOOKUP(A279,USD_TRY_Historical_Data[Date],USD_TRY_Historical_Data[En Düşük],,-1))/2</f>
        <v>34.2119</v>
      </c>
      <c r="D279" s="4">
        <f t="shared" si="4"/>
        <v>2.2506788573566507</v>
      </c>
      <c r="E279" s="5">
        <f>D279/((_xlfn.XLOOKUP(A279,Bitcoin_Historical_Data[Date],Bitcoin_Historical_Data[High])+_xlfn.XLOOKUP(A279,Bitcoin_Historical_Data[Date],Bitcoin_Historical_Data[Low]))/2)</f>
        <v>3.6613966981831132E-5</v>
      </c>
      <c r="F279" s="7">
        <f>E279*btcguncel*usdtryguncel</f>
        <v>127.50081722083054</v>
      </c>
    </row>
    <row r="280" spans="1:6" x14ac:dyDescent="0.25">
      <c r="A280" s="1">
        <v>45570</v>
      </c>
      <c r="B280" s="3">
        <f>_xlfn.XLOOKUP(A280,Sigara!$A$1:$A$4,Sigara!$B$1:$B$4,,-1)*gunlukpaket</f>
        <v>77</v>
      </c>
      <c r="C280">
        <f>(_xlfn.XLOOKUP(A280,USD_TRY_Historical_Data[Date],USD_TRY_Historical_Data[En Yüksek],,-1)+_xlfn.XLOOKUP(A280,USD_TRY_Historical_Data[Date],USD_TRY_Historical_Data[En Düşük],,-1))/2</f>
        <v>34.2119</v>
      </c>
      <c r="D280" s="4">
        <f t="shared" si="4"/>
        <v>2.2506788573566507</v>
      </c>
      <c r="E280" s="5">
        <f>D280/((_xlfn.XLOOKUP(A280,Bitcoin_Historical_Data[Date],Bitcoin_Historical_Data[High])+_xlfn.XLOOKUP(A280,Bitcoin_Historical_Data[Date],Bitcoin_Historical_Data[Low]))/2)</f>
        <v>3.6280059761134028E-5</v>
      </c>
      <c r="F280" s="7">
        <f>E280*btcguncel*usdtryguncel</f>
        <v>126.33805210619703</v>
      </c>
    </row>
    <row r="281" spans="1:6" x14ac:dyDescent="0.25">
      <c r="A281" s="1">
        <v>45571</v>
      </c>
      <c r="B281" s="3">
        <f>_xlfn.XLOOKUP(A281,Sigara!$A$1:$A$4,Sigara!$B$1:$B$4,,-1)*gunlukpaket</f>
        <v>77</v>
      </c>
      <c r="C281">
        <f>(_xlfn.XLOOKUP(A281,USD_TRY_Historical_Data[Date],USD_TRY_Historical_Data[En Yüksek],,-1)+_xlfn.XLOOKUP(A281,USD_TRY_Historical_Data[Date],USD_TRY_Historical_Data[En Düşük],,-1))/2</f>
        <v>34.2119</v>
      </c>
      <c r="D281" s="4">
        <f t="shared" si="4"/>
        <v>2.2506788573566507</v>
      </c>
      <c r="E281" s="5">
        <f>D281/((_xlfn.XLOOKUP(A281,Bitcoin_Historical_Data[Date],Bitcoin_Historical_Data[High])+_xlfn.XLOOKUP(A281,Bitcoin_Historical_Data[Date],Bitcoin_Historical_Data[Low]))/2)</f>
        <v>3.6175852545998199E-5</v>
      </c>
      <c r="F281" s="7">
        <f>E281*btcguncel*usdtryguncel</f>
        <v>125.97517132092953</v>
      </c>
    </row>
    <row r="282" spans="1:6" x14ac:dyDescent="0.25">
      <c r="A282" s="1">
        <v>45572</v>
      </c>
      <c r="B282" s="3">
        <f>_xlfn.XLOOKUP(A282,Sigara!$A$1:$A$4,Sigara!$B$1:$B$4,,-1)*gunlukpaket</f>
        <v>77</v>
      </c>
      <c r="C282">
        <f>(_xlfn.XLOOKUP(A282,USD_TRY_Historical_Data[Date],USD_TRY_Historical_Data[En Yüksek],,-1)+_xlfn.XLOOKUP(A282,USD_TRY_Historical_Data[Date],USD_TRY_Historical_Data[En Düşük],,-1))/2</f>
        <v>34.256950000000003</v>
      </c>
      <c r="D282" s="4">
        <f t="shared" si="4"/>
        <v>2.2477190759831216</v>
      </c>
      <c r="E282" s="5">
        <f>D282/((_xlfn.XLOOKUP(A282,Bitcoin_Historical_Data[Date],Bitcoin_Historical_Data[High])+_xlfn.XLOOKUP(A282,Bitcoin_Historical_Data[Date],Bitcoin_Historical_Data[Low]))/2)</f>
        <v>3.5501951445378861E-5</v>
      </c>
      <c r="F282" s="7">
        <f>E282*btcguncel*usdtryguncel</f>
        <v>123.6284455182428</v>
      </c>
    </row>
    <row r="283" spans="1:6" x14ac:dyDescent="0.25">
      <c r="A283" s="1">
        <v>45573</v>
      </c>
      <c r="B283" s="3">
        <f>_xlfn.XLOOKUP(A283,Sigara!$A$1:$A$4,Sigara!$B$1:$B$4,,-1)*gunlukpaket</f>
        <v>77</v>
      </c>
      <c r="C283">
        <f>(_xlfn.XLOOKUP(A283,USD_TRY_Historical_Data[Date],USD_TRY_Historical_Data[En Yüksek],,-1)+_xlfn.XLOOKUP(A283,USD_TRY_Historical_Data[Date],USD_TRY_Historical_Data[En Düşük],,-1))/2</f>
        <v>34.20185</v>
      </c>
      <c r="D283" s="4">
        <f t="shared" si="4"/>
        <v>2.2513402052812932</v>
      </c>
      <c r="E283" s="5">
        <f>D283/((_xlfn.XLOOKUP(A283,Bitcoin_Historical_Data[Date],Bitcoin_Historical_Data[High])+_xlfn.XLOOKUP(A283,Bitcoin_Historical_Data[Date],Bitcoin_Historical_Data[Low]))/2)</f>
        <v>3.5998461866445158E-5</v>
      </c>
      <c r="F283" s="7">
        <f>E283*btcguncel*usdtryguncel</f>
        <v>125.35744375752196</v>
      </c>
    </row>
    <row r="284" spans="1:6" x14ac:dyDescent="0.25">
      <c r="A284" s="1">
        <v>45574</v>
      </c>
      <c r="B284" s="3">
        <f>_xlfn.XLOOKUP(A284,Sigara!$A$1:$A$4,Sigara!$B$1:$B$4,,-1)*gunlukpaket</f>
        <v>77</v>
      </c>
      <c r="C284">
        <f>(_xlfn.XLOOKUP(A284,USD_TRY_Historical_Data[Date],USD_TRY_Historical_Data[En Yüksek],,-1)+_xlfn.XLOOKUP(A284,USD_TRY_Historical_Data[Date],USD_TRY_Historical_Data[En Düşük],,-1))/2</f>
        <v>34.232250000000001</v>
      </c>
      <c r="D284" s="4">
        <f t="shared" si="4"/>
        <v>2.2493408992981765</v>
      </c>
      <c r="E284" s="5">
        <f>D284/((_xlfn.XLOOKUP(A284,Bitcoin_Historical_Data[Date],Bitcoin_Historical_Data[High])+_xlfn.XLOOKUP(A284,Bitcoin_Historical_Data[Date],Bitcoin_Historical_Data[Low]))/2)</f>
        <v>3.6606642379285576E-5</v>
      </c>
      <c r="F284" s="7">
        <f>E284*btcguncel*usdtryguncel</f>
        <v>127.47531075738615</v>
      </c>
    </row>
    <row r="285" spans="1:6" x14ac:dyDescent="0.25">
      <c r="A285" s="1">
        <v>45575</v>
      </c>
      <c r="B285" s="3">
        <f>_xlfn.XLOOKUP(A285,Sigara!$A$1:$A$4,Sigara!$B$1:$B$4,,-1)*gunlukpaket</f>
        <v>77</v>
      </c>
      <c r="C285">
        <f>(_xlfn.XLOOKUP(A285,USD_TRY_Historical_Data[Date],USD_TRY_Historical_Data[En Yüksek],,-1)+_xlfn.XLOOKUP(A285,USD_TRY_Historical_Data[Date],USD_TRY_Historical_Data[En Düşük],,-1))/2</f>
        <v>34.223799999999997</v>
      </c>
      <c r="D285" s="4">
        <f t="shared" si="4"/>
        <v>2.2498962710160768</v>
      </c>
      <c r="E285" s="5">
        <f>D285/((_xlfn.XLOOKUP(A285,Bitcoin_Historical_Data[Date],Bitcoin_Historical_Data[High])+_xlfn.XLOOKUP(A285,Bitcoin_Historical_Data[Date],Bitcoin_Historical_Data[Low]))/2)</f>
        <v>3.7379808341000597E-5</v>
      </c>
      <c r="F285" s="7">
        <f>E285*btcguncel*usdtryguncel</f>
        <v>130.16770658586637</v>
      </c>
    </row>
    <row r="286" spans="1:6" x14ac:dyDescent="0.25">
      <c r="A286" s="1">
        <v>45576</v>
      </c>
      <c r="B286" s="3">
        <f>_xlfn.XLOOKUP(A286,Sigara!$A$1:$A$4,Sigara!$B$1:$B$4,,-1)*gunlukpaket</f>
        <v>77</v>
      </c>
      <c r="C286">
        <f>(_xlfn.XLOOKUP(A286,USD_TRY_Historical_Data[Date],USD_TRY_Historical_Data[En Yüksek],,-1)+_xlfn.XLOOKUP(A286,USD_TRY_Historical_Data[Date],USD_TRY_Historical_Data[En Düşük],,-1))/2</f>
        <v>34.278099999999995</v>
      </c>
      <c r="D286" s="4">
        <f t="shared" si="4"/>
        <v>2.246332206277478</v>
      </c>
      <c r="E286" s="5">
        <f>D286/((_xlfn.XLOOKUP(A286,Bitcoin_Historical_Data[Date],Bitcoin_Historical_Data[High])+_xlfn.XLOOKUP(A286,Bitcoin_Historical_Data[Date],Bitcoin_Historical_Data[Low]))/2)</f>
        <v>3.638795562293784E-5</v>
      </c>
      <c r="F286" s="7">
        <f>E286*btcguncel*usdtryguncel</f>
        <v>126.71377786575643</v>
      </c>
    </row>
    <row r="287" spans="1:6" x14ac:dyDescent="0.25">
      <c r="A287" s="1">
        <v>45577</v>
      </c>
      <c r="B287" s="3">
        <f>_xlfn.XLOOKUP(A287,Sigara!$A$1:$A$4,Sigara!$B$1:$B$4,,-1)*gunlukpaket</f>
        <v>77</v>
      </c>
      <c r="C287">
        <f>(_xlfn.XLOOKUP(A287,USD_TRY_Historical_Data[Date],USD_TRY_Historical_Data[En Yüksek],,-1)+_xlfn.XLOOKUP(A287,USD_TRY_Historical_Data[Date],USD_TRY_Historical_Data[En Düşük],,-1))/2</f>
        <v>34.278099999999995</v>
      </c>
      <c r="D287" s="4">
        <f t="shared" si="4"/>
        <v>2.246332206277478</v>
      </c>
      <c r="E287" s="5">
        <f>D287/((_xlfn.XLOOKUP(A287,Bitcoin_Historical_Data[Date],Bitcoin_Historical_Data[High])+_xlfn.XLOOKUP(A287,Bitcoin_Historical_Data[Date],Bitcoin_Historical_Data[Low]))/2)</f>
        <v>3.5670448185101264E-5</v>
      </c>
      <c r="F287" s="7">
        <f>E287*btcguncel*usdtryguncel</f>
        <v>124.21520171497812</v>
      </c>
    </row>
    <row r="288" spans="1:6" x14ac:dyDescent="0.25">
      <c r="A288" s="1">
        <v>45578</v>
      </c>
      <c r="B288" s="3">
        <f>_xlfn.XLOOKUP(A288,Sigara!$A$1:$A$4,Sigara!$B$1:$B$4,,-1)*gunlukpaket</f>
        <v>77</v>
      </c>
      <c r="C288">
        <f>(_xlfn.XLOOKUP(A288,USD_TRY_Historical_Data[Date],USD_TRY_Historical_Data[En Yüksek],,-1)+_xlfn.XLOOKUP(A288,USD_TRY_Historical_Data[Date],USD_TRY_Historical_Data[En Düşük],,-1))/2</f>
        <v>34.278099999999995</v>
      </c>
      <c r="D288" s="4">
        <f t="shared" si="4"/>
        <v>2.246332206277478</v>
      </c>
      <c r="E288" s="5">
        <f>D288/((_xlfn.XLOOKUP(A288,Bitcoin_Historical_Data[Date],Bitcoin_Historical_Data[High])+_xlfn.XLOOKUP(A288,Bitcoin_Historical_Data[Date],Bitcoin_Historical_Data[Low]))/2)</f>
        <v>3.5844163280284764E-5</v>
      </c>
      <c r="F288" s="7">
        <f>E288*btcguncel*usdtryguncel</f>
        <v>124.82012979093564</v>
      </c>
    </row>
    <row r="289" spans="1:6" x14ac:dyDescent="0.25">
      <c r="A289" s="1">
        <v>45579</v>
      </c>
      <c r="B289" s="3">
        <f>_xlfn.XLOOKUP(A289,Sigara!$A$1:$A$4,Sigara!$B$1:$B$4,,-1)*gunlukpaket</f>
        <v>77</v>
      </c>
      <c r="C289">
        <f>(_xlfn.XLOOKUP(A289,USD_TRY_Historical_Data[Date],USD_TRY_Historical_Data[En Yüksek],,-1)+_xlfn.XLOOKUP(A289,USD_TRY_Historical_Data[Date],USD_TRY_Historical_Data[En Düşük],,-1))/2</f>
        <v>34.288150000000002</v>
      </c>
      <c r="D289" s="4">
        <f t="shared" si="4"/>
        <v>2.2456737969240099</v>
      </c>
      <c r="E289" s="5">
        <f>D289/((_xlfn.XLOOKUP(A289,Bitcoin_Historical_Data[Date],Bitcoin_Historical_Data[High])+_xlfn.XLOOKUP(A289,Bitcoin_Historical_Data[Date],Bitcoin_Historical_Data[Low]))/2)</f>
        <v>3.4832768295467124E-5</v>
      </c>
      <c r="F289" s="7">
        <f>E289*btcguncel*usdtryguncel</f>
        <v>121.29814903530516</v>
      </c>
    </row>
    <row r="290" spans="1:6" x14ac:dyDescent="0.25">
      <c r="A290" s="1">
        <v>45580</v>
      </c>
      <c r="B290" s="3">
        <f>_xlfn.XLOOKUP(A290,Sigara!$A$1:$A$4,Sigara!$B$1:$B$4,,-1)*gunlukpaket</f>
        <v>77</v>
      </c>
      <c r="C290">
        <f>(_xlfn.XLOOKUP(A290,USD_TRY_Historical_Data[Date],USD_TRY_Historical_Data[En Yüksek],,-1)+_xlfn.XLOOKUP(A290,USD_TRY_Historical_Data[Date],USD_TRY_Historical_Data[En Düşük],,-1))/2</f>
        <v>34.305350000000004</v>
      </c>
      <c r="D290" s="4">
        <f t="shared" si="4"/>
        <v>2.2445478620681611</v>
      </c>
      <c r="E290" s="5">
        <f>D290/((_xlfn.XLOOKUP(A290,Bitcoin_Historical_Data[Date],Bitcoin_Historical_Data[High])+_xlfn.XLOOKUP(A290,Bitcoin_Historical_Data[Date],Bitcoin_Historical_Data[Low]))/2)</f>
        <v>3.3835917195623227E-5</v>
      </c>
      <c r="F290" s="7">
        <f>E290*btcguncel*usdtryguncel</f>
        <v>117.82681445031876</v>
      </c>
    </row>
    <row r="291" spans="1:6" x14ac:dyDescent="0.25">
      <c r="A291" s="1">
        <v>45581</v>
      </c>
      <c r="B291" s="3">
        <f>_xlfn.XLOOKUP(A291,Sigara!$A$1:$A$4,Sigara!$B$1:$B$4,,-1)*gunlukpaket</f>
        <v>77</v>
      </c>
      <c r="C291">
        <f>(_xlfn.XLOOKUP(A291,USD_TRY_Historical_Data[Date],USD_TRY_Historical_Data[En Yüksek],,-1)+_xlfn.XLOOKUP(A291,USD_TRY_Historical_Data[Date],USD_TRY_Historical_Data[En Düşük],,-1))/2</f>
        <v>34.170900000000003</v>
      </c>
      <c r="D291" s="4">
        <f t="shared" si="4"/>
        <v>2.2533793373894158</v>
      </c>
      <c r="E291" s="5">
        <f>D291/((_xlfn.XLOOKUP(A291,Bitcoin_Historical_Data[Date],Bitcoin_Historical_Data[High])+_xlfn.XLOOKUP(A291,Bitcoin_Historical_Data[Date],Bitcoin_Historical_Data[Low]))/2)</f>
        <v>3.3344865746092157E-5</v>
      </c>
      <c r="F291" s="7">
        <f>E291*btcguncel*usdtryguncel</f>
        <v>116.11682598761672</v>
      </c>
    </row>
    <row r="292" spans="1:6" x14ac:dyDescent="0.25">
      <c r="A292" s="1">
        <v>45582</v>
      </c>
      <c r="B292" s="3">
        <f>_xlfn.XLOOKUP(A292,Sigara!$A$1:$A$4,Sigara!$B$1:$B$4,,-1)*gunlukpaket</f>
        <v>77</v>
      </c>
      <c r="C292">
        <f>(_xlfn.XLOOKUP(A292,USD_TRY_Historical_Data[Date],USD_TRY_Historical_Data[En Yüksek],,-1)+_xlfn.XLOOKUP(A292,USD_TRY_Historical_Data[Date],USD_TRY_Historical_Data[En Düşük],,-1))/2</f>
        <v>34.155949999999997</v>
      </c>
      <c r="D292" s="4">
        <f t="shared" si="4"/>
        <v>2.2543656376121879</v>
      </c>
      <c r="E292" s="5">
        <f>D292/((_xlfn.XLOOKUP(A292,Bitcoin_Historical_Data[Date],Bitcoin_Historical_Data[High])+_xlfn.XLOOKUP(A292,Bitcoin_Historical_Data[Date],Bitcoin_Historical_Data[Low]))/2)</f>
        <v>3.3494573059697854E-5</v>
      </c>
      <c r="F292" s="7">
        <f>E292*btcguncel*usdtryguncel</f>
        <v>116.63815176578584</v>
      </c>
    </row>
    <row r="293" spans="1:6" x14ac:dyDescent="0.25">
      <c r="A293" s="1">
        <v>45583</v>
      </c>
      <c r="B293" s="3">
        <f>_xlfn.XLOOKUP(A293,Sigara!$A$1:$A$4,Sigara!$B$1:$B$4,,-1)*gunlukpaket</f>
        <v>77</v>
      </c>
      <c r="C293">
        <f>(_xlfn.XLOOKUP(A293,USD_TRY_Historical_Data[Date],USD_TRY_Historical_Data[En Yüksek],,-1)+_xlfn.XLOOKUP(A293,USD_TRY_Historical_Data[Date],USD_TRY_Historical_Data[En Düşük],,-1))/2</f>
        <v>34.251350000000002</v>
      </c>
      <c r="D293" s="4">
        <f t="shared" si="4"/>
        <v>2.2480865717701635</v>
      </c>
      <c r="E293" s="5">
        <f>D293/((_xlfn.XLOOKUP(A293,Bitcoin_Historical_Data[Date],Bitcoin_Historical_Data[High])+_xlfn.XLOOKUP(A293,Bitcoin_Historical_Data[Date],Bitcoin_Historical_Data[Low]))/2)</f>
        <v>3.3016107535697486E-5</v>
      </c>
      <c r="F293" s="7">
        <f>E293*btcguncel*usdtryguncel</f>
        <v>114.97199127155935</v>
      </c>
    </row>
    <row r="294" spans="1:6" x14ac:dyDescent="0.25">
      <c r="A294" s="1">
        <v>45584</v>
      </c>
      <c r="B294" s="3">
        <f>_xlfn.XLOOKUP(A294,Sigara!$A$1:$A$4,Sigara!$B$1:$B$4,,-1)*gunlukpaket</f>
        <v>77</v>
      </c>
      <c r="C294">
        <f>(_xlfn.XLOOKUP(A294,USD_TRY_Historical_Data[Date],USD_TRY_Historical_Data[En Yüksek],,-1)+_xlfn.XLOOKUP(A294,USD_TRY_Historical_Data[Date],USD_TRY_Historical_Data[En Düşük],,-1))/2</f>
        <v>34.251350000000002</v>
      </c>
      <c r="D294" s="4">
        <f t="shared" si="4"/>
        <v>2.2480865717701635</v>
      </c>
      <c r="E294" s="5">
        <f>D294/((_xlfn.XLOOKUP(A294,Bitcoin_Historical_Data[Date],Bitcoin_Historical_Data[High])+_xlfn.XLOOKUP(A294,Bitcoin_Historical_Data[Date],Bitcoin_Historical_Data[Low]))/2)</f>
        <v>3.2887365429514887E-5</v>
      </c>
      <c r="F294" s="7">
        <f>E294*btcguncel*usdtryguncel</f>
        <v>114.52367263519969</v>
      </c>
    </row>
    <row r="295" spans="1:6" x14ac:dyDescent="0.25">
      <c r="A295" s="1">
        <v>45585</v>
      </c>
      <c r="B295" s="3">
        <f>_xlfn.XLOOKUP(A295,Sigara!$A$1:$A$4,Sigara!$B$1:$B$4,,-1)*gunlukpaket</f>
        <v>77</v>
      </c>
      <c r="C295">
        <f>(_xlfn.XLOOKUP(A295,USD_TRY_Historical_Data[Date],USD_TRY_Historical_Data[En Yüksek],,-1)+_xlfn.XLOOKUP(A295,USD_TRY_Historical_Data[Date],USD_TRY_Historical_Data[En Düşük],,-1))/2</f>
        <v>34.251350000000002</v>
      </c>
      <c r="D295" s="4">
        <f t="shared" si="4"/>
        <v>2.2480865717701635</v>
      </c>
      <c r="E295" s="5">
        <f>D295/((_xlfn.XLOOKUP(A295,Bitcoin_Historical_Data[Date],Bitcoin_Historical_Data[High])+_xlfn.XLOOKUP(A295,Bitcoin_Historical_Data[Date],Bitcoin_Historical_Data[Low]))/2)</f>
        <v>3.2859484657567271E-5</v>
      </c>
      <c r="F295" s="7">
        <f>E295*btcguncel*usdtryguncel</f>
        <v>114.42658342304651</v>
      </c>
    </row>
    <row r="296" spans="1:6" x14ac:dyDescent="0.25">
      <c r="A296" s="1">
        <v>45586</v>
      </c>
      <c r="B296" s="3">
        <f>_xlfn.XLOOKUP(A296,Sigara!$A$1:$A$4,Sigara!$B$1:$B$4,,-1)*gunlukpaket</f>
        <v>77</v>
      </c>
      <c r="C296">
        <f>(_xlfn.XLOOKUP(A296,USD_TRY_Historical_Data[Date],USD_TRY_Historical_Data[En Yüksek],,-1)+_xlfn.XLOOKUP(A296,USD_TRY_Historical_Data[Date],USD_TRY_Historical_Data[En Düşük],,-1))/2</f>
        <v>34.257999999999996</v>
      </c>
      <c r="D296" s="4">
        <f t="shared" si="4"/>
        <v>2.2476501838986516</v>
      </c>
      <c r="E296" s="5">
        <f>D296/((_xlfn.XLOOKUP(A296,Bitcoin_Historical_Data[Date],Bitcoin_Historical_Data[High])+_xlfn.XLOOKUP(A296,Bitcoin_Historical_Data[Date],Bitcoin_Historical_Data[Low]))/2)</f>
        <v>3.2972145846684294E-5</v>
      </c>
      <c r="F296" s="7">
        <f>E296*btcguncel*usdtryguncel</f>
        <v>114.81890348190871</v>
      </c>
    </row>
    <row r="297" spans="1:6" x14ac:dyDescent="0.25">
      <c r="A297" s="1">
        <v>45587</v>
      </c>
      <c r="B297" s="3">
        <f>_xlfn.XLOOKUP(A297,Sigara!$A$1:$A$4,Sigara!$B$1:$B$4,,-1)*gunlukpaket</f>
        <v>77</v>
      </c>
      <c r="C297">
        <f>(_xlfn.XLOOKUP(A297,USD_TRY_Historical_Data[Date],USD_TRY_Historical_Data[En Yüksek],,-1)+_xlfn.XLOOKUP(A297,USD_TRY_Historical_Data[Date],USD_TRY_Historical_Data[En Düşük],,-1))/2</f>
        <v>34.233699999999999</v>
      </c>
      <c r="D297" s="4">
        <f t="shared" si="4"/>
        <v>2.2492456263856959</v>
      </c>
      <c r="E297" s="5">
        <f>D297/((_xlfn.XLOOKUP(A297,Bitcoin_Historical_Data[Date],Bitcoin_Historical_Data[High])+_xlfn.XLOOKUP(A297,Bitcoin_Historical_Data[Date],Bitcoin_Historical_Data[Low]))/2)</f>
        <v>3.3464766912415589E-5</v>
      </c>
      <c r="F297" s="7">
        <f>E297*btcguncel*usdtryguncel</f>
        <v>116.5343578191048</v>
      </c>
    </row>
    <row r="298" spans="1:6" x14ac:dyDescent="0.25">
      <c r="A298" s="1">
        <v>45588</v>
      </c>
      <c r="B298" s="3">
        <f>_xlfn.XLOOKUP(A298,Sigara!$A$1:$A$4,Sigara!$B$1:$B$4,,-1)*gunlukpaket</f>
        <v>77</v>
      </c>
      <c r="C298">
        <f>(_xlfn.XLOOKUP(A298,USD_TRY_Historical_Data[Date],USD_TRY_Historical_Data[En Yüksek],,-1)+_xlfn.XLOOKUP(A298,USD_TRY_Historical_Data[Date],USD_TRY_Historical_Data[En Düşük],,-1))/2</f>
        <v>34.269350000000003</v>
      </c>
      <c r="D298" s="4">
        <f t="shared" si="4"/>
        <v>2.2469057627296691</v>
      </c>
      <c r="E298" s="5">
        <f>D298/((_xlfn.XLOOKUP(A298,Bitcoin_Historical_Data[Date],Bitcoin_Historical_Data[High])+_xlfn.XLOOKUP(A298,Bitcoin_Historical_Data[Date],Bitcoin_Historical_Data[Low]))/2)</f>
        <v>3.3867556214356846E-5</v>
      </c>
      <c r="F298" s="7">
        <f>E298*btcguncel*usdtryguncel</f>
        <v>117.93699100525484</v>
      </c>
    </row>
    <row r="299" spans="1:6" x14ac:dyDescent="0.25">
      <c r="A299" s="1">
        <v>45589</v>
      </c>
      <c r="B299" s="3">
        <f>_xlfn.XLOOKUP(A299,Sigara!$A$1:$A$4,Sigara!$B$1:$B$4,,-1)*gunlukpaket</f>
        <v>77</v>
      </c>
      <c r="C299">
        <f>(_xlfn.XLOOKUP(A299,USD_TRY_Historical_Data[Date],USD_TRY_Historical_Data[En Yüksek],,-1)+_xlfn.XLOOKUP(A299,USD_TRY_Historical_Data[Date],USD_TRY_Historical_Data[En Düşük],,-1))/2</f>
        <v>34.255250000000004</v>
      </c>
      <c r="D299" s="4">
        <f t="shared" si="4"/>
        <v>2.247830624502813</v>
      </c>
      <c r="E299" s="5">
        <f>D299/((_xlfn.XLOOKUP(A299,Bitcoin_Historical_Data[Date],Bitcoin_Historical_Data[High])+_xlfn.XLOOKUP(A299,Bitcoin_Historical_Data[Date],Bitcoin_Historical_Data[Low]))/2)</f>
        <v>3.3216946418902173E-5</v>
      </c>
      <c r="F299" s="7">
        <f>E299*btcguncel*usdtryguncel</f>
        <v>115.67137251454304</v>
      </c>
    </row>
    <row r="300" spans="1:6" x14ac:dyDescent="0.25">
      <c r="A300" s="1">
        <v>45590</v>
      </c>
      <c r="B300" s="3">
        <f>_xlfn.XLOOKUP(A300,Sigara!$A$1:$A$4,Sigara!$B$1:$B$4,,-1)*gunlukpaket</f>
        <v>77</v>
      </c>
      <c r="C300">
        <f>(_xlfn.XLOOKUP(A300,USD_TRY_Historical_Data[Date],USD_TRY_Historical_Data[En Yüksek],,-1)+_xlfn.XLOOKUP(A300,USD_TRY_Historical_Data[Date],USD_TRY_Historical_Data[En Düşük],,-1))/2</f>
        <v>34.287850000000006</v>
      </c>
      <c r="D300" s="4">
        <f t="shared" si="4"/>
        <v>2.2456934453458</v>
      </c>
      <c r="E300" s="5">
        <f>D300/((_xlfn.XLOOKUP(A300,Bitcoin_Historical_Data[Date],Bitcoin_Historical_Data[High])+_xlfn.XLOOKUP(A300,Bitcoin_Historical_Data[Date],Bitcoin_Historical_Data[Low]))/2)</f>
        <v>3.3417808577998674E-5</v>
      </c>
      <c r="F300" s="7">
        <f>E300*btcguncel*usdtryguncel</f>
        <v>116.37083481116477</v>
      </c>
    </row>
    <row r="301" spans="1:6" x14ac:dyDescent="0.25">
      <c r="A301" s="1">
        <v>45591</v>
      </c>
      <c r="B301" s="3">
        <f>_xlfn.XLOOKUP(A301,Sigara!$A$1:$A$4,Sigara!$B$1:$B$4,,-1)*gunlukpaket</f>
        <v>77</v>
      </c>
      <c r="C301">
        <f>(_xlfn.XLOOKUP(A301,USD_TRY_Historical_Data[Date],USD_TRY_Historical_Data[En Yüksek],,-1)+_xlfn.XLOOKUP(A301,USD_TRY_Historical_Data[Date],USD_TRY_Historical_Data[En Düşük],,-1))/2</f>
        <v>34.287850000000006</v>
      </c>
      <c r="D301" s="4">
        <f t="shared" si="4"/>
        <v>2.2456934453458</v>
      </c>
      <c r="E301" s="5">
        <f>D301/((_xlfn.XLOOKUP(A301,Bitcoin_Historical_Data[Date],Bitcoin_Historical_Data[High])+_xlfn.XLOOKUP(A301,Bitcoin_Historical_Data[Date],Bitcoin_Historical_Data[Low]))/2)</f>
        <v>3.3554823086147251E-5</v>
      </c>
      <c r="F301" s="7">
        <f>E301*btcguncel*usdtryguncel</f>
        <v>116.84796043289056</v>
      </c>
    </row>
    <row r="302" spans="1:6" x14ac:dyDescent="0.25">
      <c r="A302" s="1">
        <v>45592</v>
      </c>
      <c r="B302" s="3">
        <f>_xlfn.XLOOKUP(A302,Sigara!$A$1:$A$4,Sigara!$B$1:$B$4,,-1)*gunlukpaket</f>
        <v>77</v>
      </c>
      <c r="C302">
        <f>(_xlfn.XLOOKUP(A302,USD_TRY_Historical_Data[Date],USD_TRY_Historical_Data[En Yüksek],,-1)+_xlfn.XLOOKUP(A302,USD_TRY_Historical_Data[Date],USD_TRY_Historical_Data[En Düşük],,-1))/2</f>
        <v>34.287850000000006</v>
      </c>
      <c r="D302" s="4">
        <f t="shared" si="4"/>
        <v>2.2456934453458</v>
      </c>
      <c r="E302" s="5">
        <f>D302/((_xlfn.XLOOKUP(A302,Bitcoin_Historical_Data[Date],Bitcoin_Historical_Data[High])+_xlfn.XLOOKUP(A302,Bitcoin_Historical_Data[Date],Bitcoin_Historical_Data[Low]))/2)</f>
        <v>3.3212308945414044E-5</v>
      </c>
      <c r="F302" s="7">
        <f>E302*btcguncel*usdtryguncel</f>
        <v>115.65522344061532</v>
      </c>
    </row>
    <row r="303" spans="1:6" x14ac:dyDescent="0.25">
      <c r="A303" s="1">
        <v>45593</v>
      </c>
      <c r="B303" s="3">
        <f>_xlfn.XLOOKUP(A303,Sigara!$A$1:$A$4,Sigara!$B$1:$B$4,,-1)*gunlukpaket</f>
        <v>77</v>
      </c>
      <c r="C303">
        <f>(_xlfn.XLOOKUP(A303,USD_TRY_Historical_Data[Date],USD_TRY_Historical_Data[En Yüksek],,-1)+_xlfn.XLOOKUP(A303,USD_TRY_Historical_Data[Date],USD_TRY_Historical_Data[En Düşük],,-1))/2</f>
        <v>34.290599999999998</v>
      </c>
      <c r="D303" s="4">
        <f t="shared" si="4"/>
        <v>2.245513347681289</v>
      </c>
      <c r="E303" s="5">
        <f>D303/((_xlfn.XLOOKUP(A303,Bitcoin_Historical_Data[Date],Bitcoin_Historical_Data[High])+_xlfn.XLOOKUP(A303,Bitcoin_Historical_Data[Date],Bitcoin_Historical_Data[Low]))/2)</f>
        <v>3.2587735992019484E-5</v>
      </c>
      <c r="F303" s="7">
        <f>E303*btcguncel*usdtryguncel</f>
        <v>113.48027304500944</v>
      </c>
    </row>
    <row r="304" spans="1:6" x14ac:dyDescent="0.25">
      <c r="A304" s="1">
        <v>45594</v>
      </c>
      <c r="B304" s="3">
        <f>_xlfn.XLOOKUP(A304,Sigara!$A$1:$A$4,Sigara!$B$1:$B$4,,-1)*gunlukpaket</f>
        <v>77</v>
      </c>
      <c r="C304">
        <f>(_xlfn.XLOOKUP(A304,USD_TRY_Historical_Data[Date],USD_TRY_Historical_Data[En Yüksek],,-1)+_xlfn.XLOOKUP(A304,USD_TRY_Historical_Data[Date],USD_TRY_Historical_Data[En Düşük],,-1))/2</f>
        <v>34.26755</v>
      </c>
      <c r="D304" s="4">
        <f t="shared" si="4"/>
        <v>2.2470237878109174</v>
      </c>
      <c r="E304" s="5">
        <f>D304/((_xlfn.XLOOKUP(A304,Bitcoin_Historical_Data[Date],Bitcoin_Historical_Data[High])+_xlfn.XLOOKUP(A304,Bitcoin_Historical_Data[Date],Bitcoin_Historical_Data[Low]))/2)</f>
        <v>3.1356168361597093E-5</v>
      </c>
      <c r="F304" s="7">
        <f>E304*btcguncel*usdtryguncel</f>
        <v>109.19158508558957</v>
      </c>
    </row>
    <row r="305" spans="1:6" x14ac:dyDescent="0.25">
      <c r="A305" s="1">
        <v>45595</v>
      </c>
      <c r="B305" s="3">
        <f>_xlfn.XLOOKUP(A305,Sigara!$A$1:$A$4,Sigara!$B$1:$B$4,,-1)*gunlukpaket</f>
        <v>77</v>
      </c>
      <c r="C305">
        <f>(_xlfn.XLOOKUP(A305,USD_TRY_Historical_Data[Date],USD_TRY_Historical_Data[En Yüksek],,-1)+_xlfn.XLOOKUP(A305,USD_TRY_Historical_Data[Date],USD_TRY_Historical_Data[En Düşük],,-1))/2</f>
        <v>34.198999999999998</v>
      </c>
      <c r="D305" s="4">
        <f t="shared" si="4"/>
        <v>2.251527822450949</v>
      </c>
      <c r="E305" s="5">
        <f>D305/((_xlfn.XLOOKUP(A305,Bitcoin_Historical_Data[Date],Bitcoin_Historical_Data[High])+_xlfn.XLOOKUP(A305,Bitcoin_Historical_Data[Date],Bitcoin_Historical_Data[Low]))/2)</f>
        <v>3.1191637758260509E-5</v>
      </c>
      <c r="F305" s="7">
        <f>E305*btcguncel*usdtryguncel</f>
        <v>108.61864016559056</v>
      </c>
    </row>
    <row r="306" spans="1:6" x14ac:dyDescent="0.25">
      <c r="A306" s="1">
        <v>45596</v>
      </c>
      <c r="B306" s="3">
        <f>_xlfn.XLOOKUP(A306,Sigara!$A$1:$A$4,Sigara!$B$1:$B$4,,-1)*gunlukpaket</f>
        <v>77</v>
      </c>
      <c r="C306">
        <f>(_xlfn.XLOOKUP(A306,USD_TRY_Historical_Data[Date],USD_TRY_Historical_Data[En Yüksek],,-1)+_xlfn.XLOOKUP(A306,USD_TRY_Historical_Data[Date],USD_TRY_Historical_Data[En Düşük],,-1))/2</f>
        <v>34.266750000000002</v>
      </c>
      <c r="D306" s="4">
        <f t="shared" si="4"/>
        <v>2.2470762473826666</v>
      </c>
      <c r="E306" s="5">
        <f>D306/((_xlfn.XLOOKUP(A306,Bitcoin_Historical_Data[Date],Bitcoin_Historical_Data[High])+_xlfn.XLOOKUP(A306,Bitcoin_Historical_Data[Date],Bitcoin_Historical_Data[Low]))/2)</f>
        <v>3.1568882979690483E-5</v>
      </c>
      <c r="F306" s="7">
        <f>E306*btcguncel*usdtryguncel</f>
        <v>109.93232120017616</v>
      </c>
    </row>
    <row r="307" spans="1:6" x14ac:dyDescent="0.25">
      <c r="A307" s="1">
        <v>45597</v>
      </c>
      <c r="B307" s="3">
        <f>_xlfn.XLOOKUP(A307,Sigara!$A$1:$A$4,Sigara!$B$1:$B$4,,-1)*gunlukpaket</f>
        <v>77</v>
      </c>
      <c r="C307">
        <f>(_xlfn.XLOOKUP(A307,USD_TRY_Historical_Data[Date],USD_TRY_Historical_Data[En Yüksek],,-1)+_xlfn.XLOOKUP(A307,USD_TRY_Historical_Data[Date],USD_TRY_Historical_Data[En Düşük],,-1))/2</f>
        <v>34.321600000000004</v>
      </c>
      <c r="D307" s="4">
        <f t="shared" si="4"/>
        <v>2.2434851522073562</v>
      </c>
      <c r="E307" s="5">
        <f>D307/((_xlfn.XLOOKUP(A307,Bitcoin_Historical_Data[Date],Bitcoin_Historical_Data[High])+_xlfn.XLOOKUP(A307,Bitcoin_Historical_Data[Date],Bitcoin_Historical_Data[Low]))/2)</f>
        <v>3.1948374619527104E-5</v>
      </c>
      <c r="F307" s="7">
        <f>E307*btcguncel*usdtryguncel</f>
        <v>111.25382493757922</v>
      </c>
    </row>
    <row r="308" spans="1:6" x14ac:dyDescent="0.25">
      <c r="A308" s="1">
        <v>45598</v>
      </c>
      <c r="B308" s="3">
        <f>_xlfn.XLOOKUP(A308,Sigara!$A$1:$A$4,Sigara!$B$1:$B$4,,-1)*gunlukpaket</f>
        <v>77</v>
      </c>
      <c r="C308">
        <f>(_xlfn.XLOOKUP(A308,USD_TRY_Historical_Data[Date],USD_TRY_Historical_Data[En Yüksek],,-1)+_xlfn.XLOOKUP(A308,USD_TRY_Historical_Data[Date],USD_TRY_Historical_Data[En Düşük],,-1))/2</f>
        <v>34.321600000000004</v>
      </c>
      <c r="D308" s="4">
        <f t="shared" si="4"/>
        <v>2.2434851522073562</v>
      </c>
      <c r="E308" s="5">
        <f>D308/((_xlfn.XLOOKUP(A308,Bitcoin_Historical_Data[Date],Bitcoin_Historical_Data[High])+_xlfn.XLOOKUP(A308,Bitcoin_Historical_Data[Date],Bitcoin_Historical_Data[Low]))/2)</f>
        <v>3.2297579532792035E-5</v>
      </c>
      <c r="F308" s="7">
        <f>E308*btcguncel*usdtryguncel</f>
        <v>112.4698612070417</v>
      </c>
    </row>
    <row r="309" spans="1:6" x14ac:dyDescent="0.25">
      <c r="A309" s="1">
        <v>45599</v>
      </c>
      <c r="B309" s="3">
        <f>_xlfn.XLOOKUP(A309,Sigara!$A$1:$A$4,Sigara!$B$1:$B$4,,-1)*gunlukpaket</f>
        <v>77</v>
      </c>
      <c r="C309">
        <f>(_xlfn.XLOOKUP(A309,USD_TRY_Historical_Data[Date],USD_TRY_Historical_Data[En Yüksek],,-1)+_xlfn.XLOOKUP(A309,USD_TRY_Historical_Data[Date],USD_TRY_Historical_Data[En Düşük],,-1))/2</f>
        <v>34.321600000000004</v>
      </c>
      <c r="D309" s="4">
        <f t="shared" si="4"/>
        <v>2.2434851522073562</v>
      </c>
      <c r="E309" s="5">
        <f>D309/((_xlfn.XLOOKUP(A309,Bitcoin_Historical_Data[Date],Bitcoin_Historical_Data[High])+_xlfn.XLOOKUP(A309,Bitcoin_Historical_Data[Date],Bitcoin_Historical_Data[Low]))/2)</f>
        <v>3.2776058522596511E-5</v>
      </c>
      <c r="F309" s="7">
        <f>E309*btcguncel*usdtryguncel</f>
        <v>114.13606859323782</v>
      </c>
    </row>
    <row r="310" spans="1:6" x14ac:dyDescent="0.25">
      <c r="A310" s="1">
        <v>45600</v>
      </c>
      <c r="B310" s="3">
        <f>_xlfn.XLOOKUP(A310,Sigara!$A$1:$A$4,Sigara!$B$1:$B$4,,-1)*gunlukpaket</f>
        <v>77</v>
      </c>
      <c r="C310">
        <f>(_xlfn.XLOOKUP(A310,USD_TRY_Historical_Data[Date],USD_TRY_Historical_Data[En Yüksek],,-1)+_xlfn.XLOOKUP(A310,USD_TRY_Historical_Data[Date],USD_TRY_Historical_Data[En Düşük],,-1))/2</f>
        <v>34.346000000000004</v>
      </c>
      <c r="D310" s="4">
        <f t="shared" si="4"/>
        <v>2.2418913410586385</v>
      </c>
      <c r="E310" s="5">
        <f>D310/((_xlfn.XLOOKUP(A310,Bitcoin_Historical_Data[Date],Bitcoin_Historical_Data[High])+_xlfn.XLOOKUP(A310,Bitcoin_Historical_Data[Date],Bitcoin_Historical_Data[Low]))/2)</f>
        <v>3.2892225659506986E-5</v>
      </c>
      <c r="F310" s="7">
        <f>E310*btcguncel*usdtryguncel</f>
        <v>114.54059741410119</v>
      </c>
    </row>
    <row r="311" spans="1:6" x14ac:dyDescent="0.25">
      <c r="A311" s="1">
        <v>45601</v>
      </c>
      <c r="B311" s="3">
        <f>_xlfn.XLOOKUP(A311,Sigara!$A$1:$A$4,Sigara!$B$1:$B$4,,-1)*gunlukpaket</f>
        <v>77</v>
      </c>
      <c r="C311">
        <f>(_xlfn.XLOOKUP(A311,USD_TRY_Historical_Data[Date],USD_TRY_Historical_Data[En Yüksek],,-1)+_xlfn.XLOOKUP(A311,USD_TRY_Historical_Data[Date],USD_TRY_Historical_Data[En Düşük],,-1))/2</f>
        <v>34.309550000000002</v>
      </c>
      <c r="D311" s="4">
        <f t="shared" si="4"/>
        <v>2.2442730959747359</v>
      </c>
      <c r="E311" s="5">
        <f>D311/((_xlfn.XLOOKUP(A311,Bitcoin_Historical_Data[Date],Bitcoin_Historical_Data[High])+_xlfn.XLOOKUP(A311,Bitcoin_Historical_Data[Date],Bitcoin_Historical_Data[Low]))/2)</f>
        <v>3.2532958022148936E-5</v>
      </c>
      <c r="F311" s="7">
        <f>E311*btcguncel*usdtryguncel</f>
        <v>113.28951972052924</v>
      </c>
    </row>
    <row r="312" spans="1:6" x14ac:dyDescent="0.25">
      <c r="A312" s="1">
        <v>45602</v>
      </c>
      <c r="B312" s="3">
        <f>_xlfn.XLOOKUP(A312,Sigara!$A$1:$A$4,Sigara!$B$1:$B$4,,-1)*gunlukpaket</f>
        <v>77</v>
      </c>
      <c r="C312">
        <f>(_xlfn.XLOOKUP(A312,USD_TRY_Historical_Data[Date],USD_TRY_Historical_Data[En Yüksek],,-1)+_xlfn.XLOOKUP(A312,USD_TRY_Historical_Data[Date],USD_TRY_Historical_Data[En Düşük],,-1))/2</f>
        <v>34.283799999999999</v>
      </c>
      <c r="D312" s="4">
        <f t="shared" si="4"/>
        <v>2.2459587326959087</v>
      </c>
      <c r="E312" s="5">
        <f>D312/((_xlfn.XLOOKUP(A312,Bitcoin_Historical_Data[Date],Bitcoin_Historical_Data[High])+_xlfn.XLOOKUP(A312,Bitcoin_Historical_Data[Date],Bitcoin_Historical_Data[Low]))/2)</f>
        <v>3.0824744966469706E-5</v>
      </c>
      <c r="F312" s="7">
        <f>E312*btcguncel*usdtryguncel</f>
        <v>107.34100939673746</v>
      </c>
    </row>
    <row r="313" spans="1:6" x14ac:dyDescent="0.25">
      <c r="A313" s="1">
        <v>45603</v>
      </c>
      <c r="B313" s="3">
        <f>_xlfn.XLOOKUP(A313,Sigara!$A$1:$A$4,Sigara!$B$1:$B$4,,-1)*gunlukpaket</f>
        <v>77</v>
      </c>
      <c r="C313">
        <f>(_xlfn.XLOOKUP(A313,USD_TRY_Historical_Data[Date],USD_TRY_Historical_Data[En Yüksek],,-1)+_xlfn.XLOOKUP(A313,USD_TRY_Historical_Data[Date],USD_TRY_Historical_Data[En Düşük],,-1))/2</f>
        <v>34.204599999999999</v>
      </c>
      <c r="D313" s="4">
        <f t="shared" si="4"/>
        <v>2.2511592008092478</v>
      </c>
      <c r="E313" s="5">
        <f>D313/((_xlfn.XLOOKUP(A313,Bitcoin_Historical_Data[Date],Bitcoin_Historical_Data[High])+_xlfn.XLOOKUP(A313,Bitcoin_Historical_Data[Date],Bitcoin_Historical_Data[Low]))/2)</f>
        <v>2.9760310944955222E-5</v>
      </c>
      <c r="F313" s="7">
        <f>E313*btcguncel*usdtryguncel</f>
        <v>103.63433080361757</v>
      </c>
    </row>
    <row r="314" spans="1:6" x14ac:dyDescent="0.25">
      <c r="A314" s="1">
        <v>45604</v>
      </c>
      <c r="B314" s="3">
        <f>_xlfn.XLOOKUP(A314,Sigara!$A$1:$A$4,Sigara!$B$1:$B$4,,-1)*gunlukpaket</f>
        <v>77</v>
      </c>
      <c r="C314">
        <f>(_xlfn.XLOOKUP(A314,USD_TRY_Historical_Data[Date],USD_TRY_Historical_Data[En Yüksek],,-1)+_xlfn.XLOOKUP(A314,USD_TRY_Historical_Data[Date],USD_TRY_Historical_Data[En Düşük],,-1))/2</f>
        <v>34.342550000000003</v>
      </c>
      <c r="D314" s="4">
        <f t="shared" si="4"/>
        <v>2.2421165580307809</v>
      </c>
      <c r="E314" s="5">
        <f>D314/((_xlfn.XLOOKUP(A314,Bitcoin_Historical_Data[Date],Bitcoin_Historical_Data[High])+_xlfn.XLOOKUP(A314,Bitcoin_Historical_Data[Date],Bitcoin_Historical_Data[Low]))/2)</f>
        <v>2.934947633845414E-5</v>
      </c>
      <c r="F314" s="7">
        <f>E314*btcguncel*usdtryguncel</f>
        <v>102.20368145339884</v>
      </c>
    </row>
    <row r="315" spans="1:6" x14ac:dyDescent="0.25">
      <c r="A315" s="1">
        <v>45605</v>
      </c>
      <c r="B315" s="3">
        <f>_xlfn.XLOOKUP(A315,Sigara!$A$1:$A$4,Sigara!$B$1:$B$4,,-1)*gunlukpaket</f>
        <v>77</v>
      </c>
      <c r="C315">
        <f>(_xlfn.XLOOKUP(A315,USD_TRY_Historical_Data[Date],USD_TRY_Historical_Data[En Yüksek],,-1)+_xlfn.XLOOKUP(A315,USD_TRY_Historical_Data[Date],USD_TRY_Historical_Data[En Düşük],,-1))/2</f>
        <v>34.342550000000003</v>
      </c>
      <c r="D315" s="4">
        <f t="shared" si="4"/>
        <v>2.2421165580307809</v>
      </c>
      <c r="E315" s="5">
        <f>D315/((_xlfn.XLOOKUP(A315,Bitcoin_Historical_Data[Date],Bitcoin_Historical_Data[High])+_xlfn.XLOOKUP(A315,Bitcoin_Historical_Data[Date],Bitcoin_Historical_Data[Low]))/2)</f>
        <v>2.9378511142888902E-5</v>
      </c>
      <c r="F315" s="7">
        <f>E315*btcguncel*usdtryguncel</f>
        <v>102.30478935288201</v>
      </c>
    </row>
    <row r="316" spans="1:6" x14ac:dyDescent="0.25">
      <c r="A316" s="1">
        <v>45606</v>
      </c>
      <c r="B316" s="3">
        <f>_xlfn.XLOOKUP(A316,Sigara!$A$1:$A$4,Sigara!$B$1:$B$4,,-1)*gunlukpaket</f>
        <v>77</v>
      </c>
      <c r="C316">
        <f>(_xlfn.XLOOKUP(A316,USD_TRY_Historical_Data[Date],USD_TRY_Historical_Data[En Yüksek],,-1)+_xlfn.XLOOKUP(A316,USD_TRY_Historical_Data[Date],USD_TRY_Historical_Data[En Düşük],,-1))/2</f>
        <v>34.342550000000003</v>
      </c>
      <c r="D316" s="4">
        <f t="shared" si="4"/>
        <v>2.2421165580307809</v>
      </c>
      <c r="E316" s="5">
        <f>D316/((_xlfn.XLOOKUP(A316,Bitcoin_Historical_Data[Date],Bitcoin_Historical_Data[High])+_xlfn.XLOOKUP(A316,Bitcoin_Historical_Data[Date],Bitcoin_Historical_Data[Low]))/2)</f>
        <v>2.8400275603009374E-5</v>
      </c>
      <c r="F316" s="7">
        <f>E316*btcguncel*usdtryguncel</f>
        <v>98.898279732359541</v>
      </c>
    </row>
    <row r="317" spans="1:6" x14ac:dyDescent="0.25">
      <c r="A317" s="1">
        <v>45607</v>
      </c>
      <c r="B317" s="3">
        <f>_xlfn.XLOOKUP(A317,Sigara!$A$1:$A$4,Sigara!$B$1:$B$4,,-1)*gunlukpaket</f>
        <v>77</v>
      </c>
      <c r="C317">
        <f>(_xlfn.XLOOKUP(A317,USD_TRY_Historical_Data[Date],USD_TRY_Historical_Data[En Yüksek],,-1)+_xlfn.XLOOKUP(A317,USD_TRY_Historical_Data[Date],USD_TRY_Historical_Data[En Düşük],,-1))/2</f>
        <v>34.360950000000003</v>
      </c>
      <c r="D317" s="4">
        <f t="shared" si="4"/>
        <v>2.2409159234538043</v>
      </c>
      <c r="E317" s="5">
        <f>D317/((_xlfn.XLOOKUP(A317,Bitcoin_Historical_Data[Date],Bitcoin_Historical_Data[High])+_xlfn.XLOOKUP(A317,Bitcoin_Historical_Data[Date],Bitcoin_Historical_Data[Low]))/2)</f>
        <v>2.6402419587463558E-5</v>
      </c>
      <c r="F317" s="7">
        <f>E317*btcguncel*usdtryguncel</f>
        <v>91.941145729424349</v>
      </c>
    </row>
    <row r="318" spans="1:6" x14ac:dyDescent="0.25">
      <c r="A318" s="1">
        <v>45608</v>
      </c>
      <c r="B318" s="3">
        <f>_xlfn.XLOOKUP(A318,Sigara!$A$1:$A$4,Sigara!$B$1:$B$4,,-1)*gunlukpaket</f>
        <v>77</v>
      </c>
      <c r="C318">
        <f>(_xlfn.XLOOKUP(A318,USD_TRY_Historical_Data[Date],USD_TRY_Historical_Data[En Yüksek],,-1)+_xlfn.XLOOKUP(A318,USD_TRY_Historical_Data[Date],USD_TRY_Historical_Data[En Düşük],,-1))/2</f>
        <v>34.348399999999998</v>
      </c>
      <c r="D318" s="4">
        <f t="shared" si="4"/>
        <v>2.2417346950658548</v>
      </c>
      <c r="E318" s="5">
        <f>D318/((_xlfn.XLOOKUP(A318,Bitcoin_Historical_Data[Date],Bitcoin_Historical_Data[High])+_xlfn.XLOOKUP(A318,Bitcoin_Historical_Data[Date],Bitcoin_Historical_Data[Low]))/2)</f>
        <v>2.5612243862283677E-5</v>
      </c>
      <c r="F318" s="7">
        <f>E318*btcguncel*usdtryguncel</f>
        <v>89.189516801630432</v>
      </c>
    </row>
    <row r="319" spans="1:6" x14ac:dyDescent="0.25">
      <c r="A319" s="1">
        <v>45609</v>
      </c>
      <c r="B319" s="3">
        <f>_xlfn.XLOOKUP(A319,Sigara!$A$1:$A$4,Sigara!$B$1:$B$4,,-1)*gunlukpaket</f>
        <v>77</v>
      </c>
      <c r="C319">
        <f>(_xlfn.XLOOKUP(A319,USD_TRY_Historical_Data[Date],USD_TRY_Historical_Data[En Yüksek],,-1)+_xlfn.XLOOKUP(A319,USD_TRY_Historical_Data[Date],USD_TRY_Historical_Data[En Düşük],,-1))/2</f>
        <v>34.325699999999998</v>
      </c>
      <c r="D319" s="4">
        <f t="shared" si="4"/>
        <v>2.2432171812956474</v>
      </c>
      <c r="E319" s="5">
        <f>D319/((_xlfn.XLOOKUP(A319,Bitcoin_Historical_Data[Date],Bitcoin_Historical_Data[High])+_xlfn.XLOOKUP(A319,Bitcoin_Historical_Data[Date],Bitcoin_Historical_Data[Low]))/2)</f>
        <v>2.5008692341432565E-5</v>
      </c>
      <c r="F319" s="7">
        <f>E319*btcguncel*usdtryguncel</f>
        <v>87.087769340570617</v>
      </c>
    </row>
    <row r="320" spans="1:6" x14ac:dyDescent="0.25">
      <c r="A320" s="1">
        <v>45610</v>
      </c>
      <c r="B320" s="3">
        <f>_xlfn.XLOOKUP(A320,Sigara!$A$1:$A$4,Sigara!$B$1:$B$4,,-1)*gunlukpaket</f>
        <v>77</v>
      </c>
      <c r="C320">
        <f>(_xlfn.XLOOKUP(A320,USD_TRY_Historical_Data[Date],USD_TRY_Historical_Data[En Yüksek],,-1)+_xlfn.XLOOKUP(A320,USD_TRY_Historical_Data[Date],USD_TRY_Historical_Data[En Düşük],,-1))/2</f>
        <v>34.3215</v>
      </c>
      <c r="D320" s="4">
        <f t="shared" si="4"/>
        <v>2.2434916888830618</v>
      </c>
      <c r="E320" s="5">
        <f>D320/((_xlfn.XLOOKUP(A320,Bitcoin_Historical_Data[Date],Bitcoin_Historical_Data[High])+_xlfn.XLOOKUP(A320,Bitcoin_Historical_Data[Date],Bitcoin_Historical_Data[Low]))/2)</f>
        <v>2.5141823933548035E-5</v>
      </c>
      <c r="F320" s="7">
        <f>E320*btcguncel*usdtryguncel</f>
        <v>87.551373483794322</v>
      </c>
    </row>
    <row r="321" spans="1:6" x14ac:dyDescent="0.25">
      <c r="A321" s="1">
        <v>45611</v>
      </c>
      <c r="B321" s="3">
        <f>_xlfn.XLOOKUP(A321,Sigara!$A$1:$A$4,Sigara!$B$1:$B$4,,-1)*gunlukpaket</f>
        <v>77</v>
      </c>
      <c r="C321">
        <f>(_xlfn.XLOOKUP(A321,USD_TRY_Historical_Data[Date],USD_TRY_Historical_Data[En Yüksek],,-1)+_xlfn.XLOOKUP(A321,USD_TRY_Historical_Data[Date],USD_TRY_Historical_Data[En Düşük],,-1))/2</f>
        <v>34.559299999999993</v>
      </c>
      <c r="D321" s="4">
        <f t="shared" si="4"/>
        <v>2.2280543876756767</v>
      </c>
      <c r="E321" s="5">
        <f>D321/((_xlfn.XLOOKUP(A321,Bitcoin_Historical_Data[Date],Bitcoin_Historical_Data[High])+_xlfn.XLOOKUP(A321,Bitcoin_Historical_Data[Date],Bitcoin_Historical_Data[Low]))/2)</f>
        <v>2.4901153747746475E-5</v>
      </c>
      <c r="F321" s="7">
        <f>E321*btcguncel*usdtryguncel</f>
        <v>86.713287695777552</v>
      </c>
    </row>
    <row r="322" spans="1:6" x14ac:dyDescent="0.25">
      <c r="A322" s="1">
        <v>45612</v>
      </c>
      <c r="B322" s="3">
        <f>_xlfn.XLOOKUP(A322,Sigara!$A$1:$A$4,Sigara!$B$1:$B$4,,-1)*gunlukpaket</f>
        <v>77</v>
      </c>
      <c r="C322">
        <f>(_xlfn.XLOOKUP(A322,USD_TRY_Historical_Data[Date],USD_TRY_Historical_Data[En Yüksek],,-1)+_xlfn.XLOOKUP(A322,USD_TRY_Historical_Data[Date],USD_TRY_Historical_Data[En Düşük],,-1))/2</f>
        <v>34.559299999999993</v>
      </c>
      <c r="D322" s="4">
        <f t="shared" si="4"/>
        <v>2.2280543876756767</v>
      </c>
      <c r="E322" s="5">
        <f>D322/((_xlfn.XLOOKUP(A322,Bitcoin_Historical_Data[Date],Bitcoin_Historical_Data[High])+_xlfn.XLOOKUP(A322,Bitcoin_Historical_Data[Date],Bitcoin_Historical_Data[Low]))/2)</f>
        <v>2.4507288349870142E-5</v>
      </c>
      <c r="F322" s="7">
        <f>E322*btcguncel*usdtryguncel</f>
        <v>85.341730220752794</v>
      </c>
    </row>
    <row r="323" spans="1:6" x14ac:dyDescent="0.25">
      <c r="A323" s="1">
        <v>45613</v>
      </c>
      <c r="B323" s="3">
        <f>_xlfn.XLOOKUP(A323,Sigara!$A$1:$A$4,Sigara!$B$1:$B$4,,-1)*gunlukpaket</f>
        <v>77</v>
      </c>
      <c r="C323">
        <f>(_xlfn.XLOOKUP(A323,USD_TRY_Historical_Data[Date],USD_TRY_Historical_Data[En Yüksek],,-1)+_xlfn.XLOOKUP(A323,USD_TRY_Historical_Data[Date],USD_TRY_Historical_Data[En Düşük],,-1))/2</f>
        <v>34.559299999999993</v>
      </c>
      <c r="D323" s="4">
        <f t="shared" ref="D323:D367" si="5">B323/C323</f>
        <v>2.2280543876756767</v>
      </c>
      <c r="E323" s="5">
        <f>D323/((_xlfn.XLOOKUP(A323,Bitcoin_Historical_Data[Date],Bitcoin_Historical_Data[High])+_xlfn.XLOOKUP(A323,Bitcoin_Historical_Data[Date],Bitcoin_Historical_Data[Low]))/2)</f>
        <v>2.4731744135658035E-5</v>
      </c>
      <c r="F323" s="7">
        <f>E323*btcguncel*usdtryguncel</f>
        <v>86.123352603601973</v>
      </c>
    </row>
    <row r="324" spans="1:6" x14ac:dyDescent="0.25">
      <c r="A324" s="1">
        <v>45614</v>
      </c>
      <c r="B324" s="3">
        <f>_xlfn.XLOOKUP(A324,Sigara!$A$1:$A$4,Sigara!$B$1:$B$4,,-1)*gunlukpaket</f>
        <v>77</v>
      </c>
      <c r="C324">
        <f>(_xlfn.XLOOKUP(A324,USD_TRY_Historical_Data[Date],USD_TRY_Historical_Data[En Yüksek],,-1)+_xlfn.XLOOKUP(A324,USD_TRY_Historical_Data[Date],USD_TRY_Historical_Data[En Düşük],,-1))/2</f>
        <v>34.500699999999995</v>
      </c>
      <c r="D324" s="4">
        <f t="shared" si="5"/>
        <v>2.2318387742857393</v>
      </c>
      <c r="E324" s="5">
        <f>D324/((_xlfn.XLOOKUP(A324,Bitcoin_Historical_Data[Date],Bitcoin_Historical_Data[High])+_xlfn.XLOOKUP(A324,Bitcoin_Historical_Data[Date],Bitcoin_Historical_Data[Low]))/2)</f>
        <v>2.4528733214663781E-5</v>
      </c>
      <c r="F324" s="7">
        <f>E324*btcguncel*usdtryguncel</f>
        <v>85.416407673423691</v>
      </c>
    </row>
    <row r="325" spans="1:6" x14ac:dyDescent="0.25">
      <c r="A325" s="1">
        <v>45615</v>
      </c>
      <c r="B325" s="3">
        <f>_xlfn.XLOOKUP(A325,Sigara!$A$1:$A$4,Sigara!$B$1:$B$4,,-1)*gunlukpaket</f>
        <v>77</v>
      </c>
      <c r="C325">
        <f>(_xlfn.XLOOKUP(A325,USD_TRY_Historical_Data[Date],USD_TRY_Historical_Data[En Yüksek],,-1)+_xlfn.XLOOKUP(A325,USD_TRY_Historical_Data[Date],USD_TRY_Historical_Data[En Düşük],,-1))/2</f>
        <v>34.621499999999997</v>
      </c>
      <c r="D325" s="4">
        <f t="shared" si="5"/>
        <v>2.2240515286743787</v>
      </c>
      <c r="E325" s="5">
        <f>D325/((_xlfn.XLOOKUP(A325,Bitcoin_Historical_Data[Date],Bitcoin_Historical_Data[High])+_xlfn.XLOOKUP(A325,Bitcoin_Historical_Data[Date],Bitcoin_Historical_Data[Low]))/2)</f>
        <v>2.4135489076061695E-5</v>
      </c>
      <c r="F325" s="7">
        <f>E325*btcguncel*usdtryguncel</f>
        <v>84.047013609569632</v>
      </c>
    </row>
    <row r="326" spans="1:6" x14ac:dyDescent="0.25">
      <c r="A326" s="1">
        <v>45616</v>
      </c>
      <c r="B326" s="3">
        <f>_xlfn.XLOOKUP(A326,Sigara!$A$1:$A$4,Sigara!$B$1:$B$4,,-1)*gunlukpaket</f>
        <v>77</v>
      </c>
      <c r="C326">
        <f>(_xlfn.XLOOKUP(A326,USD_TRY_Historical_Data[Date],USD_TRY_Historical_Data[En Yüksek],,-1)+_xlfn.XLOOKUP(A326,USD_TRY_Historical_Data[Date],USD_TRY_Historical_Data[En Düşük],,-1))/2</f>
        <v>34.484099999999998</v>
      </c>
      <c r="D326" s="4">
        <f t="shared" si="5"/>
        <v>2.2329131396788666</v>
      </c>
      <c r="E326" s="5">
        <f>D326/((_xlfn.XLOOKUP(A326,Bitcoin_Historical_Data[Date],Bitcoin_Historical_Data[High])+_xlfn.XLOOKUP(A326,Bitcoin_Historical_Data[Date],Bitcoin_Historical_Data[Low]))/2)</f>
        <v>2.3964273702172126E-5</v>
      </c>
      <c r="F326" s="7">
        <f>E326*btcguncel*usdtryguncel</f>
        <v>83.450790313073995</v>
      </c>
    </row>
    <row r="327" spans="1:6" x14ac:dyDescent="0.25">
      <c r="A327" s="1">
        <v>45617</v>
      </c>
      <c r="B327" s="3">
        <f>_xlfn.XLOOKUP(A327,Sigara!$A$1:$A$4,Sigara!$B$1:$B$4,,-1)*gunlukpaket</f>
        <v>77</v>
      </c>
      <c r="C327">
        <f>(_xlfn.XLOOKUP(A327,USD_TRY_Historical_Data[Date],USD_TRY_Historical_Data[En Yüksek],,-1)+_xlfn.XLOOKUP(A327,USD_TRY_Historical_Data[Date],USD_TRY_Historical_Data[En Düşük],,-1))/2</f>
        <v>34.48565</v>
      </c>
      <c r="D327" s="4">
        <f t="shared" si="5"/>
        <v>2.2328127786485101</v>
      </c>
      <c r="E327" s="5">
        <f>D327/((_xlfn.XLOOKUP(A327,Bitcoin_Historical_Data[Date],Bitcoin_Historical_Data[High])+_xlfn.XLOOKUP(A327,Bitcoin_Historical_Data[Date],Bitcoin_Historical_Data[Low]))/2)</f>
        <v>2.3137836370262434E-5</v>
      </c>
      <c r="F327" s="7">
        <f>E327*btcguncel*usdtryguncel</f>
        <v>80.572887592164861</v>
      </c>
    </row>
    <row r="328" spans="1:6" x14ac:dyDescent="0.25">
      <c r="A328" s="1">
        <v>45618</v>
      </c>
      <c r="B328" s="3">
        <f>_xlfn.XLOOKUP(A328,Sigara!$A$1:$A$4,Sigara!$B$1:$B$4,,-1)*gunlukpaket</f>
        <v>77</v>
      </c>
      <c r="C328">
        <f>(_xlfn.XLOOKUP(A328,USD_TRY_Historical_Data[Date],USD_TRY_Historical_Data[En Yüksek],,-1)+_xlfn.XLOOKUP(A328,USD_TRY_Historical_Data[Date],USD_TRY_Historical_Data[En Düşük],,-1))/2</f>
        <v>34.52355</v>
      </c>
      <c r="D328" s="4">
        <f t="shared" si="5"/>
        <v>2.2303615937526704</v>
      </c>
      <c r="E328" s="5">
        <f>D328/((_xlfn.XLOOKUP(A328,Bitcoin_Historical_Data[Date],Bitcoin_Historical_Data[High])+_xlfn.XLOOKUP(A328,Bitcoin_Historical_Data[Date],Bitcoin_Historical_Data[Low]))/2)</f>
        <v>2.2666322429036144E-5</v>
      </c>
      <c r="F328" s="7">
        <f>E328*btcguncel*usdtryguncel</f>
        <v>78.930934594632561</v>
      </c>
    </row>
    <row r="329" spans="1:6" x14ac:dyDescent="0.25">
      <c r="A329" s="1">
        <v>45619</v>
      </c>
      <c r="B329" s="3">
        <f>_xlfn.XLOOKUP(A329,Sigara!$A$1:$A$4,Sigara!$B$1:$B$4,,-1)*gunlukpaket</f>
        <v>77</v>
      </c>
      <c r="C329">
        <f>(_xlfn.XLOOKUP(A329,USD_TRY_Historical_Data[Date],USD_TRY_Historical_Data[En Yüksek],,-1)+_xlfn.XLOOKUP(A329,USD_TRY_Historical_Data[Date],USD_TRY_Historical_Data[En Düşük],,-1))/2</f>
        <v>34.52355</v>
      </c>
      <c r="D329" s="4">
        <f t="shared" si="5"/>
        <v>2.2303615937526704</v>
      </c>
      <c r="E329" s="5">
        <f>D329/((_xlfn.XLOOKUP(A329,Bitcoin_Historical_Data[Date],Bitcoin_Historical_Data[High])+_xlfn.XLOOKUP(A329,Bitcoin_Historical_Data[Date],Bitcoin_Historical_Data[Low]))/2)</f>
        <v>2.2746246521716041E-5</v>
      </c>
      <c r="F329" s="7">
        <f>E329*btcguncel*usdtryguncel</f>
        <v>79.209254262571761</v>
      </c>
    </row>
    <row r="330" spans="1:6" x14ac:dyDescent="0.25">
      <c r="A330" s="1">
        <v>45620</v>
      </c>
      <c r="B330" s="3">
        <f>_xlfn.XLOOKUP(A330,Sigara!$A$1:$A$4,Sigara!$B$1:$B$4,,-1)*gunlukpaket</f>
        <v>77</v>
      </c>
      <c r="C330">
        <f>(_xlfn.XLOOKUP(A330,USD_TRY_Historical_Data[Date],USD_TRY_Historical_Data[En Yüksek],,-1)+_xlfn.XLOOKUP(A330,USD_TRY_Historical_Data[Date],USD_TRY_Historical_Data[En Düşük],,-1))/2</f>
        <v>34.52355</v>
      </c>
      <c r="D330" s="4">
        <f t="shared" si="5"/>
        <v>2.2303615937526704</v>
      </c>
      <c r="E330" s="5">
        <f>D330/((_xlfn.XLOOKUP(A330,Bitcoin_Historical_Data[Date],Bitcoin_Historical_Data[High])+_xlfn.XLOOKUP(A330,Bitcoin_Historical_Data[Date],Bitcoin_Historical_Data[Low]))/2)</f>
        <v>2.295578992942157E-5</v>
      </c>
      <c r="F330" s="7">
        <f>E330*btcguncel*usdtryguncel</f>
        <v>79.938947271224734</v>
      </c>
    </row>
    <row r="331" spans="1:6" x14ac:dyDescent="0.25">
      <c r="A331" s="1">
        <v>45621</v>
      </c>
      <c r="B331" s="3">
        <f>_xlfn.XLOOKUP(A331,Sigara!$A$1:$A$4,Sigara!$B$1:$B$4,,-1)*gunlukpaket</f>
        <v>77</v>
      </c>
      <c r="C331">
        <f>(_xlfn.XLOOKUP(A331,USD_TRY_Historical_Data[Date],USD_TRY_Historical_Data[En Yüksek],,-1)+_xlfn.XLOOKUP(A331,USD_TRY_Historical_Data[Date],USD_TRY_Historical_Data[En Düşük],,-1))/2</f>
        <v>34.525199999999998</v>
      </c>
      <c r="D331" s="4">
        <f t="shared" si="5"/>
        <v>2.230255002143362</v>
      </c>
      <c r="E331" s="5">
        <f>D331/((_xlfn.XLOOKUP(A331,Bitcoin_Historical_Data[Date],Bitcoin_Historical_Data[High])+_xlfn.XLOOKUP(A331,Bitcoin_Historical_Data[Date],Bitcoin_Historical_Data[Low]))/2)</f>
        <v>2.3262391174896615E-5</v>
      </c>
      <c r="F331" s="7">
        <f>E331*btcguncel*usdtryguncel</f>
        <v>81.006624788342478</v>
      </c>
    </row>
    <row r="332" spans="1:6" x14ac:dyDescent="0.25">
      <c r="A332" s="1">
        <v>45622</v>
      </c>
      <c r="B332" s="3">
        <f>_xlfn.XLOOKUP(A332,Sigara!$A$1:$A$4,Sigara!$B$1:$B$4,,-1)*gunlukpaket</f>
        <v>77</v>
      </c>
      <c r="C332">
        <f>(_xlfn.XLOOKUP(A332,USD_TRY_Historical_Data[Date],USD_TRY_Historical_Data[En Yüksek],,-1)+_xlfn.XLOOKUP(A332,USD_TRY_Historical_Data[Date],USD_TRY_Historical_Data[En Düşük],,-1))/2</f>
        <v>34.616799999999998</v>
      </c>
      <c r="D332" s="4">
        <f t="shared" si="5"/>
        <v>2.2243534931016153</v>
      </c>
      <c r="E332" s="5">
        <f>D332/((_xlfn.XLOOKUP(A332,Bitcoin_Historical_Data[Date],Bitcoin_Historical_Data[High])+_xlfn.XLOOKUP(A332,Bitcoin_Historical_Data[Date],Bitcoin_Historical_Data[Low]))/2)</f>
        <v>2.3944040701647134E-5</v>
      </c>
      <c r="F332" s="7">
        <f>E332*btcguncel*usdtryguncel</f>
        <v>83.380332935345805</v>
      </c>
    </row>
    <row r="333" spans="1:6" x14ac:dyDescent="0.25">
      <c r="A333" s="1">
        <v>45623</v>
      </c>
      <c r="B333" s="3">
        <f>_xlfn.XLOOKUP(A333,Sigara!$A$1:$A$4,Sigara!$B$1:$B$4,,-1)*gunlukpaket</f>
        <v>77</v>
      </c>
      <c r="C333">
        <f>(_xlfn.XLOOKUP(A333,USD_TRY_Historical_Data[Date],USD_TRY_Historical_Data[En Yüksek],,-1)+_xlfn.XLOOKUP(A333,USD_TRY_Historical_Data[Date],USD_TRY_Historical_Data[En Düşük],,-1))/2</f>
        <v>34.677</v>
      </c>
      <c r="D333" s="4">
        <f t="shared" si="5"/>
        <v>2.2204919687400873</v>
      </c>
      <c r="E333" s="5">
        <f>D333/((_xlfn.XLOOKUP(A333,Bitcoin_Historical_Data[Date],Bitcoin_Historical_Data[High])+_xlfn.XLOOKUP(A333,Bitcoin_Historical_Data[Date],Bitcoin_Historical_Data[Low]))/2)</f>
        <v>2.3495367504536271E-5</v>
      </c>
      <c r="F333" s="7">
        <f>E333*btcguncel*usdtryguncel</f>
        <v>81.817918261046657</v>
      </c>
    </row>
    <row r="334" spans="1:6" x14ac:dyDescent="0.25">
      <c r="A334" s="1">
        <v>45624</v>
      </c>
      <c r="B334" s="3">
        <f>_xlfn.XLOOKUP(A334,Sigara!$A$1:$A$4,Sigara!$B$1:$B$4,,-1)*gunlukpaket</f>
        <v>77</v>
      </c>
      <c r="C334">
        <f>(_xlfn.XLOOKUP(A334,USD_TRY_Historical_Data[Date],USD_TRY_Historical_Data[En Yüksek],,-1)+_xlfn.XLOOKUP(A334,USD_TRY_Historical_Data[Date],USD_TRY_Historical_Data[En Düşük],,-1))/2</f>
        <v>34.654249999999998</v>
      </c>
      <c r="D334" s="4">
        <f t="shared" si="5"/>
        <v>2.22194968871062</v>
      </c>
      <c r="E334" s="5">
        <f>D334/((_xlfn.XLOOKUP(A334,Bitcoin_Historical_Data[Date],Bitcoin_Historical_Data[High])+_xlfn.XLOOKUP(A334,Bitcoin_Historical_Data[Date],Bitcoin_Historical_Data[Low]))/2)</f>
        <v>2.3242418989241718E-5</v>
      </c>
      <c r="F334" s="7">
        <f>E334*btcguncel*usdtryguncel</f>
        <v>80.937075646236423</v>
      </c>
    </row>
    <row r="335" spans="1:6" x14ac:dyDescent="0.25">
      <c r="A335" s="1">
        <v>45625</v>
      </c>
      <c r="B335" s="3">
        <f>_xlfn.XLOOKUP(A335,Sigara!$A$1:$A$4,Sigara!$B$1:$B$4,,-1)*gunlukpaket</f>
        <v>77</v>
      </c>
      <c r="C335">
        <f>(_xlfn.XLOOKUP(A335,USD_TRY_Historical_Data[Date],USD_TRY_Historical_Data[En Yüksek],,-1)+_xlfn.XLOOKUP(A335,USD_TRY_Historical_Data[Date],USD_TRY_Historical_Data[En Düşük],,-1))/2</f>
        <v>34.644999999999996</v>
      </c>
      <c r="D335" s="4">
        <f t="shared" si="5"/>
        <v>2.2225429354885269</v>
      </c>
      <c r="E335" s="5">
        <f>D335/((_xlfn.XLOOKUP(A335,Bitcoin_Historical_Data[Date],Bitcoin_Historical_Data[High])+_xlfn.XLOOKUP(A335,Bitcoin_Historical_Data[Date],Bitcoin_Historical_Data[Low]))/2)</f>
        <v>2.29121641962576E-5</v>
      </c>
      <c r="F335" s="7">
        <f>E335*btcguncel*usdtryguncel</f>
        <v>79.787029380627828</v>
      </c>
    </row>
    <row r="336" spans="1:6" x14ac:dyDescent="0.25">
      <c r="A336" s="1">
        <v>45626</v>
      </c>
      <c r="B336" s="3">
        <f>_xlfn.XLOOKUP(A336,Sigara!$A$1:$A$4,Sigara!$B$1:$B$4,,-1)*gunlukpaket</f>
        <v>77</v>
      </c>
      <c r="C336">
        <f>(_xlfn.XLOOKUP(A336,USD_TRY_Historical_Data[Date],USD_TRY_Historical_Data[En Yüksek],,-1)+_xlfn.XLOOKUP(A336,USD_TRY_Historical_Data[Date],USD_TRY_Historical_Data[En Düşük],,-1))/2</f>
        <v>34.644999999999996</v>
      </c>
      <c r="D336" s="4">
        <f t="shared" si="5"/>
        <v>2.2225429354885269</v>
      </c>
      <c r="E336" s="5">
        <f>D336/((_xlfn.XLOOKUP(A336,Bitcoin_Historical_Data[Date],Bitcoin_Historical_Data[High])+_xlfn.XLOOKUP(A336,Bitcoin_Historical_Data[Date],Bitcoin_Historical_Data[Low]))/2)</f>
        <v>2.2962348524921307E-5</v>
      </c>
      <c r="F336" s="7">
        <f>E336*btcguncel*usdtryguncel</f>
        <v>79.961786268333455</v>
      </c>
    </row>
    <row r="337" spans="1:6" x14ac:dyDescent="0.25">
      <c r="A337" s="1">
        <v>45627</v>
      </c>
      <c r="B337" s="3">
        <f>_xlfn.XLOOKUP(A337,Sigara!$A$1:$A$4,Sigara!$B$1:$B$4,,-1)*gunlukpaket</f>
        <v>77</v>
      </c>
      <c r="C337">
        <f>(_xlfn.XLOOKUP(A337,USD_TRY_Historical_Data[Date],USD_TRY_Historical_Data[En Yüksek],,-1)+_xlfn.XLOOKUP(A337,USD_TRY_Historical_Data[Date],USD_TRY_Historical_Data[En Düşük],,-1))/2</f>
        <v>34.644999999999996</v>
      </c>
      <c r="D337" s="4">
        <f t="shared" si="5"/>
        <v>2.2225429354885269</v>
      </c>
      <c r="E337" s="5">
        <f>D337/((_xlfn.XLOOKUP(A337,Bitcoin_Historical_Data[Date],Bitcoin_Historical_Data[High])+_xlfn.XLOOKUP(A337,Bitcoin_Historical_Data[Date],Bitcoin_Historical_Data[Low]))/2)</f>
        <v>2.2967782538193487E-5</v>
      </c>
      <c r="F337" s="7">
        <f>E337*btcguncel*usdtryguncel</f>
        <v>79.980709132751187</v>
      </c>
    </row>
    <row r="338" spans="1:6" x14ac:dyDescent="0.25">
      <c r="A338" s="1">
        <v>45628</v>
      </c>
      <c r="B338" s="3">
        <f>_xlfn.XLOOKUP(A338,Sigara!$A$1:$A$4,Sigara!$B$1:$B$4,,-1)*gunlukpaket</f>
        <v>77</v>
      </c>
      <c r="C338">
        <f>(_xlfn.XLOOKUP(A338,USD_TRY_Historical_Data[Date],USD_TRY_Historical_Data[En Yüksek],,-1)+_xlfn.XLOOKUP(A338,USD_TRY_Historical_Data[Date],USD_TRY_Historical_Data[En Düşük],,-1))/2</f>
        <v>34.708500000000001</v>
      </c>
      <c r="D338" s="4">
        <f t="shared" si="5"/>
        <v>2.2184767420084417</v>
      </c>
      <c r="E338" s="5">
        <f>D338/((_xlfn.XLOOKUP(A338,Bitcoin_Historical_Data[Date],Bitcoin_Historical_Data[High])+_xlfn.XLOOKUP(A338,Bitcoin_Historical_Data[Date],Bitcoin_Historical_Data[Low]))/2)</f>
        <v>2.3038026819394323E-5</v>
      </c>
      <c r="F338" s="7">
        <f>E338*btcguncel*usdtryguncel</f>
        <v>80.225320793176849</v>
      </c>
    </row>
    <row r="339" spans="1:6" x14ac:dyDescent="0.25">
      <c r="A339" s="1">
        <v>45629</v>
      </c>
      <c r="B339" s="3">
        <f>_xlfn.XLOOKUP(A339,Sigara!$A$1:$A$4,Sigara!$B$1:$B$4,,-1)*gunlukpaket</f>
        <v>77</v>
      </c>
      <c r="C339">
        <f>(_xlfn.XLOOKUP(A339,USD_TRY_Historical_Data[Date],USD_TRY_Historical_Data[En Yüksek],,-1)+_xlfn.XLOOKUP(A339,USD_TRY_Historical_Data[Date],USD_TRY_Historical_Data[En Düşük],,-1))/2</f>
        <v>34.720600000000005</v>
      </c>
      <c r="D339" s="4">
        <f t="shared" si="5"/>
        <v>2.2177036111127109</v>
      </c>
      <c r="E339" s="5">
        <f>D339/((_xlfn.XLOOKUP(A339,Bitcoin_Historical_Data[Date],Bitcoin_Historical_Data[High])+_xlfn.XLOOKUP(A339,Bitcoin_Historical_Data[Date],Bitcoin_Historical_Data[Low]))/2)</f>
        <v>2.335763615159121E-5</v>
      </c>
      <c r="F339" s="7">
        <f>E339*btcguncel*usdtryguncel</f>
        <v>81.338296370686066</v>
      </c>
    </row>
    <row r="340" spans="1:6" x14ac:dyDescent="0.25">
      <c r="A340" s="1">
        <v>45630</v>
      </c>
      <c r="B340" s="3">
        <f>_xlfn.XLOOKUP(A340,Sigara!$A$1:$A$4,Sigara!$B$1:$B$4,,-1)*gunlukpaket</f>
        <v>77</v>
      </c>
      <c r="C340">
        <f>(_xlfn.XLOOKUP(A340,USD_TRY_Historical_Data[Date],USD_TRY_Historical_Data[En Yüksek],,-1)+_xlfn.XLOOKUP(A340,USD_TRY_Historical_Data[Date],USD_TRY_Historical_Data[En Düşük],,-1))/2</f>
        <v>34.740250000000003</v>
      </c>
      <c r="D340" s="4">
        <f t="shared" si="5"/>
        <v>2.2164492195652015</v>
      </c>
      <c r="E340" s="5">
        <f>D340/((_xlfn.XLOOKUP(A340,Bitcoin_Historical_Data[Date],Bitcoin_Historical_Data[High])+_xlfn.XLOOKUP(A340,Bitcoin_Historical_Data[Date],Bitcoin_Historical_Data[Low]))/2)</f>
        <v>2.2890581438893722E-5</v>
      </c>
      <c r="F340" s="7">
        <f>E340*btcguncel*usdtryguncel</f>
        <v>79.711871744659604</v>
      </c>
    </row>
    <row r="341" spans="1:6" x14ac:dyDescent="0.25">
      <c r="A341" s="1">
        <v>45631</v>
      </c>
      <c r="B341" s="3">
        <f>_xlfn.XLOOKUP(A341,Sigara!$A$1:$A$4,Sigara!$B$1:$B$4,,-1)*gunlukpaket</f>
        <v>77</v>
      </c>
      <c r="C341">
        <f>(_xlfn.XLOOKUP(A341,USD_TRY_Historical_Data[Date],USD_TRY_Historical_Data[En Yüksek],,-1)+_xlfn.XLOOKUP(A341,USD_TRY_Historical_Data[Date],USD_TRY_Historical_Data[En Düşük],,-1))/2</f>
        <v>34.734949999999998</v>
      </c>
      <c r="D341" s="4">
        <f t="shared" si="5"/>
        <v>2.2167874144053759</v>
      </c>
      <c r="E341" s="5">
        <f>D341/((_xlfn.XLOOKUP(A341,Bitcoin_Historical_Data[Date],Bitcoin_Historical_Data[High])+_xlfn.XLOOKUP(A341,Bitcoin_Historical_Data[Date],Bitcoin_Historical_Data[Low]))/2)</f>
        <v>2.2593789673182932E-5</v>
      </c>
      <c r="F341" s="7">
        <f>E341*btcguncel*usdtryguncel</f>
        <v>78.678353778924929</v>
      </c>
    </row>
    <row r="342" spans="1:6" x14ac:dyDescent="0.25">
      <c r="A342" s="1">
        <v>45632</v>
      </c>
      <c r="B342" s="3">
        <f>_xlfn.XLOOKUP(A342,Sigara!$A$1:$A$4,Sigara!$B$1:$B$4,,-1)*gunlukpaket</f>
        <v>77</v>
      </c>
      <c r="C342">
        <f>(_xlfn.XLOOKUP(A342,USD_TRY_Historical_Data[Date],USD_TRY_Historical_Data[En Yüksek],,-1)+_xlfn.XLOOKUP(A342,USD_TRY_Historical_Data[Date],USD_TRY_Historical_Data[En Düşük],,-1))/2</f>
        <v>34.746099999999998</v>
      </c>
      <c r="D342" s="4">
        <f t="shared" si="5"/>
        <v>2.2160760488227456</v>
      </c>
      <c r="E342" s="5">
        <f>D342/((_xlfn.XLOOKUP(A342,Bitcoin_Historical_Data[Date],Bitcoin_Historical_Data[High])+_xlfn.XLOOKUP(A342,Bitcoin_Historical_Data[Date],Bitcoin_Historical_Data[Low]))/2)</f>
        <v>2.2343924811872783E-5</v>
      </c>
      <c r="F342" s="7">
        <f>E342*btcguncel*usdtryguncel</f>
        <v>77.80824937238458</v>
      </c>
    </row>
    <row r="343" spans="1:6" x14ac:dyDescent="0.25">
      <c r="A343" s="1">
        <v>45633</v>
      </c>
      <c r="B343" s="3">
        <f>_xlfn.XLOOKUP(A343,Sigara!$A$1:$A$4,Sigara!$B$1:$B$4,,-1)*gunlukpaket</f>
        <v>77</v>
      </c>
      <c r="C343">
        <f>(_xlfn.XLOOKUP(A343,USD_TRY_Historical_Data[Date],USD_TRY_Historical_Data[En Yüksek],,-1)+_xlfn.XLOOKUP(A343,USD_TRY_Historical_Data[Date],USD_TRY_Historical_Data[En Düşük],,-1))/2</f>
        <v>34.746099999999998</v>
      </c>
      <c r="D343" s="4">
        <f t="shared" si="5"/>
        <v>2.2160760488227456</v>
      </c>
      <c r="E343" s="5">
        <f>D343/((_xlfn.XLOOKUP(A343,Bitcoin_Historical_Data[Date],Bitcoin_Historical_Data[High])+_xlfn.XLOOKUP(A343,Bitcoin_Historical_Data[Date],Bitcoin_Historical_Data[Low]))/2)</f>
        <v>2.2226238988286951E-5</v>
      </c>
      <c r="F343" s="7">
        <f>E343*btcguncel*usdtryguncel</f>
        <v>77.398432028911643</v>
      </c>
    </row>
    <row r="344" spans="1:6" x14ac:dyDescent="0.25">
      <c r="A344" s="1">
        <v>45634</v>
      </c>
      <c r="B344" s="3">
        <f>_xlfn.XLOOKUP(A344,Sigara!$A$1:$A$4,Sigara!$B$1:$B$4,,-1)*gunlukpaket</f>
        <v>77</v>
      </c>
      <c r="C344">
        <f>(_xlfn.XLOOKUP(A344,USD_TRY_Historical_Data[Date],USD_TRY_Historical_Data[En Yüksek],,-1)+_xlfn.XLOOKUP(A344,USD_TRY_Historical_Data[Date],USD_TRY_Historical_Data[En Düşük],,-1))/2</f>
        <v>34.746099999999998</v>
      </c>
      <c r="D344" s="4">
        <f t="shared" si="5"/>
        <v>2.2160760488227456</v>
      </c>
      <c r="E344" s="5">
        <f>D344/((_xlfn.XLOOKUP(A344,Bitcoin_Historical_Data[Date],Bitcoin_Historical_Data[High])+_xlfn.XLOOKUP(A344,Bitcoin_Historical_Data[Date],Bitcoin_Historical_Data[Low]))/2)</f>
        <v>2.2154800846799668E-5</v>
      </c>
      <c r="F344" s="7">
        <f>E344*btcguncel*usdtryguncel</f>
        <v>77.149662988810476</v>
      </c>
    </row>
    <row r="345" spans="1:6" x14ac:dyDescent="0.25">
      <c r="A345" s="1">
        <v>45635</v>
      </c>
      <c r="B345" s="3">
        <f>_xlfn.XLOOKUP(A345,Sigara!$A$1:$A$4,Sigara!$B$1:$B$4,,-1)*gunlukpaket</f>
        <v>77</v>
      </c>
      <c r="C345">
        <f>(_xlfn.XLOOKUP(A345,USD_TRY_Historical_Data[Date],USD_TRY_Historical_Data[En Yüksek],,-1)+_xlfn.XLOOKUP(A345,USD_TRY_Historical_Data[Date],USD_TRY_Historical_Data[En Düşük],,-1))/2</f>
        <v>34.791049999999998</v>
      </c>
      <c r="D345" s="4">
        <f t="shared" si="5"/>
        <v>2.2132128808989671</v>
      </c>
      <c r="E345" s="5">
        <f>D345/((_xlfn.XLOOKUP(A345,Bitcoin_Historical_Data[Date],Bitcoin_Historical_Data[High])+_xlfn.XLOOKUP(A345,Bitcoin_Historical_Data[Date],Bitcoin_Historical_Data[Low]))/2)</f>
        <v>2.26306364691317E-5</v>
      </c>
      <c r="F345" s="7">
        <f>E345*btcguncel*usdtryguncel</f>
        <v>78.806665376457318</v>
      </c>
    </row>
    <row r="346" spans="1:6" x14ac:dyDescent="0.25">
      <c r="A346" s="1">
        <v>45636</v>
      </c>
      <c r="B346" s="3">
        <f>_xlfn.XLOOKUP(A346,Sigara!$A$1:$A$4,Sigara!$B$1:$B$4,,-1)*gunlukpaket</f>
        <v>77</v>
      </c>
      <c r="C346">
        <f>(_xlfn.XLOOKUP(A346,USD_TRY_Historical_Data[Date],USD_TRY_Historical_Data[En Yüksek],,-1)+_xlfn.XLOOKUP(A346,USD_TRY_Historical_Data[Date],USD_TRY_Historical_Data[En Düşük],,-1))/2</f>
        <v>34.803899999999999</v>
      </c>
      <c r="D346" s="4">
        <f t="shared" si="5"/>
        <v>2.2123957372593304</v>
      </c>
      <c r="E346" s="5">
        <f>D346/((_xlfn.XLOOKUP(A346,Bitcoin_Historical_Data[Date],Bitcoin_Historical_Data[High])+_xlfn.XLOOKUP(A346,Bitcoin_Historical_Data[Date],Bitcoin_Historical_Data[Low]))/2)</f>
        <v>2.2980879913238084E-5</v>
      </c>
      <c r="F346" s="7">
        <f>E346*btcguncel*usdtryguncel</f>
        <v>80.026318121868982</v>
      </c>
    </row>
    <row r="347" spans="1:6" x14ac:dyDescent="0.25">
      <c r="A347" s="1">
        <v>45637</v>
      </c>
      <c r="B347" s="3">
        <f>_xlfn.XLOOKUP(A347,Sigara!$A$1:$A$4,Sigara!$B$1:$B$4,,-1)*gunlukpaket</f>
        <v>77</v>
      </c>
      <c r="C347">
        <f>(_xlfn.XLOOKUP(A347,USD_TRY_Historical_Data[Date],USD_TRY_Historical_Data[En Yüksek],,-1)+_xlfn.XLOOKUP(A347,USD_TRY_Historical_Data[Date],USD_TRY_Historical_Data[En Düşük],,-1))/2</f>
        <v>34.865949999999998</v>
      </c>
      <c r="D347" s="4">
        <f t="shared" si="5"/>
        <v>2.2084583956553603</v>
      </c>
      <c r="E347" s="5">
        <f>D347/((_xlfn.XLOOKUP(A347,Bitcoin_Historical_Data[Date],Bitcoin_Historical_Data[High])+_xlfn.XLOOKUP(A347,Bitcoin_Historical_Data[Date],Bitcoin_Historical_Data[Low]))/2)</f>
        <v>2.2356596668215782E-5</v>
      </c>
      <c r="F347" s="7">
        <f>E347*btcguncel*usdtryguncel</f>
        <v>77.852376577727824</v>
      </c>
    </row>
    <row r="348" spans="1:6" x14ac:dyDescent="0.25">
      <c r="A348" s="1">
        <v>45638</v>
      </c>
      <c r="B348" s="3">
        <f>_xlfn.XLOOKUP(A348,Sigara!$A$1:$A$4,Sigara!$B$1:$B$4,,-1)*gunlukpaket</f>
        <v>77</v>
      </c>
      <c r="C348">
        <f>(_xlfn.XLOOKUP(A348,USD_TRY_Historical_Data[Date],USD_TRY_Historical_Data[En Yüksek],,-1)+_xlfn.XLOOKUP(A348,USD_TRY_Historical_Data[Date],USD_TRY_Historical_Data[En Düşük],,-1))/2</f>
        <v>34.874849999999995</v>
      </c>
      <c r="D348" s="4">
        <f t="shared" si="5"/>
        <v>2.2078948009812231</v>
      </c>
      <c r="E348" s="5">
        <f>D348/((_xlfn.XLOOKUP(A348,Bitcoin_Historical_Data[Date],Bitcoin_Historical_Data[High])+_xlfn.XLOOKUP(A348,Bitcoin_Historical_Data[Date],Bitcoin_Historical_Data[Low]))/2)</f>
        <v>2.1878779060190548E-5</v>
      </c>
      <c r="F348" s="7">
        <f>E348*btcguncel*usdtryguncel</f>
        <v>76.188472321301546</v>
      </c>
    </row>
    <row r="349" spans="1:6" x14ac:dyDescent="0.25">
      <c r="A349" s="1">
        <v>45639</v>
      </c>
      <c r="B349" s="3">
        <f>_xlfn.XLOOKUP(A349,Sigara!$A$1:$A$4,Sigara!$B$1:$B$4,,-1)*gunlukpaket</f>
        <v>77</v>
      </c>
      <c r="C349">
        <f>(_xlfn.XLOOKUP(A349,USD_TRY_Historical_Data[Date],USD_TRY_Historical_Data[En Yüksek],,-1)+_xlfn.XLOOKUP(A349,USD_TRY_Historical_Data[Date],USD_TRY_Historical_Data[En Düşük],,-1))/2</f>
        <v>34.906649999999999</v>
      </c>
      <c r="D349" s="4">
        <f t="shared" si="5"/>
        <v>2.2058834061704578</v>
      </c>
      <c r="E349" s="5">
        <f>D349/((_xlfn.XLOOKUP(A349,Bitcoin_Historical_Data[Date],Bitcoin_Historical_Data[High])+_xlfn.XLOOKUP(A349,Bitcoin_Historical_Data[Date],Bitcoin_Historical_Data[Low]))/2)</f>
        <v>2.1937585029247926E-5</v>
      </c>
      <c r="F349" s="7">
        <f>E349*btcguncel*usdtryguncel</f>
        <v>76.393252347350042</v>
      </c>
    </row>
    <row r="350" spans="1:6" x14ac:dyDescent="0.25">
      <c r="A350" s="1">
        <v>45640</v>
      </c>
      <c r="B350" s="3">
        <f>_xlfn.XLOOKUP(A350,Sigara!$A$1:$A$4,Sigara!$B$1:$B$4,,-1)*gunlukpaket</f>
        <v>77</v>
      </c>
      <c r="C350">
        <f>(_xlfn.XLOOKUP(A350,USD_TRY_Historical_Data[Date],USD_TRY_Historical_Data[En Yüksek],,-1)+_xlfn.XLOOKUP(A350,USD_TRY_Historical_Data[Date],USD_TRY_Historical_Data[En Düşük],,-1))/2</f>
        <v>34.906649999999999</v>
      </c>
      <c r="D350" s="4">
        <f t="shared" si="5"/>
        <v>2.2058834061704578</v>
      </c>
      <c r="E350" s="5">
        <f>D350/((_xlfn.XLOOKUP(A350,Bitcoin_Historical_Data[Date],Bitcoin_Historical_Data[High])+_xlfn.XLOOKUP(A350,Bitcoin_Historical_Data[Date],Bitcoin_Historical_Data[Low]))/2)</f>
        <v>2.1705116628567135E-5</v>
      </c>
      <c r="F350" s="7">
        <f>E350*btcguncel*usdtryguncel</f>
        <v>75.583727635659329</v>
      </c>
    </row>
    <row r="351" spans="1:6" x14ac:dyDescent="0.25">
      <c r="A351" s="1">
        <v>45641</v>
      </c>
      <c r="B351" s="3">
        <f>_xlfn.XLOOKUP(A351,Sigara!$A$1:$A$4,Sigara!$B$1:$B$4,,-1)*gunlukpaket</f>
        <v>77</v>
      </c>
      <c r="C351">
        <f>(_xlfn.XLOOKUP(A351,USD_TRY_Historical_Data[Date],USD_TRY_Historical_Data[En Yüksek],,-1)+_xlfn.XLOOKUP(A351,USD_TRY_Historical_Data[Date],USD_TRY_Historical_Data[En Düşük],,-1))/2</f>
        <v>34.906649999999999</v>
      </c>
      <c r="D351" s="4">
        <f t="shared" si="5"/>
        <v>2.2058834061704578</v>
      </c>
      <c r="E351" s="5">
        <f>D351/((_xlfn.XLOOKUP(A351,Bitcoin_Historical_Data[Date],Bitcoin_Historical_Data[High])+_xlfn.XLOOKUP(A351,Bitcoin_Historical_Data[Date],Bitcoin_Historical_Data[Low]))/2)</f>
        <v>2.1379417551340529E-5</v>
      </c>
      <c r="F351" s="7">
        <f>E351*btcguncel*usdtryguncel</f>
        <v>74.449545739033113</v>
      </c>
    </row>
    <row r="352" spans="1:6" x14ac:dyDescent="0.25">
      <c r="A352" s="1">
        <v>45642</v>
      </c>
      <c r="B352" s="3">
        <f>_xlfn.XLOOKUP(A352,Sigara!$A$1:$A$4,Sigara!$B$1:$B$4,,-1)*gunlukpaket</f>
        <v>77</v>
      </c>
      <c r="C352">
        <f>(_xlfn.XLOOKUP(A352,USD_TRY_Historical_Data[Date],USD_TRY_Historical_Data[En Yüksek],,-1)+_xlfn.XLOOKUP(A352,USD_TRY_Historical_Data[Date],USD_TRY_Historical_Data[En Düşük],,-1))/2</f>
        <v>34.939250000000001</v>
      </c>
      <c r="D352" s="4">
        <f t="shared" si="5"/>
        <v>2.2038252109017793</v>
      </c>
      <c r="E352" s="5">
        <f>D352/((_xlfn.XLOOKUP(A352,Bitcoin_Historical_Data[Date],Bitcoin_Historical_Data[High])+_xlfn.XLOOKUP(A352,Bitcoin_Historical_Data[Date],Bitcoin_Historical_Data[Low]))/2)</f>
        <v>2.0877534274713677E-5</v>
      </c>
      <c r="F352" s="7">
        <f>E352*btcguncel*usdtryguncel</f>
        <v>72.701837604835433</v>
      </c>
    </row>
    <row r="353" spans="1:6" x14ac:dyDescent="0.25">
      <c r="A353" s="1">
        <v>45643</v>
      </c>
      <c r="B353" s="3">
        <f>_xlfn.XLOOKUP(A353,Sigara!$A$1:$A$4,Sigara!$B$1:$B$4,,-1)*gunlukpaket</f>
        <v>77</v>
      </c>
      <c r="C353">
        <f>(_xlfn.XLOOKUP(A353,USD_TRY_Historical_Data[Date],USD_TRY_Historical_Data[En Yüksek],,-1)+_xlfn.XLOOKUP(A353,USD_TRY_Historical_Data[Date],USD_TRY_Historical_Data[En Düşük],,-1))/2</f>
        <v>34.970749999999995</v>
      </c>
      <c r="D353" s="4">
        <f t="shared" si="5"/>
        <v>2.201840109234146</v>
      </c>
      <c r="E353" s="5">
        <f>D353/((_xlfn.XLOOKUP(A353,Bitcoin_Historical_Data[Date],Bitcoin_Historical_Data[High])+_xlfn.XLOOKUP(A353,Bitcoin_Historical_Data[Date],Bitcoin_Historical_Data[Low]))/2)</f>
        <v>2.06169147686552E-5</v>
      </c>
      <c r="F353" s="7">
        <f>E353*btcguncel*usdtryguncel</f>
        <v>71.794282298888007</v>
      </c>
    </row>
    <row r="354" spans="1:6" x14ac:dyDescent="0.25">
      <c r="A354" s="1">
        <v>45644</v>
      </c>
      <c r="B354" s="3">
        <f>_xlfn.XLOOKUP(A354,Sigara!$A$1:$A$4,Sigara!$B$1:$B$4,,-1)*gunlukpaket</f>
        <v>77</v>
      </c>
      <c r="C354">
        <f>(_xlfn.XLOOKUP(A354,USD_TRY_Historical_Data[Date],USD_TRY_Historical_Data[En Yüksek],,-1)+_xlfn.XLOOKUP(A354,USD_TRY_Historical_Data[Date],USD_TRY_Historical_Data[En Düşük],,-1))/2</f>
        <v>34.989100000000001</v>
      </c>
      <c r="D354" s="4">
        <f t="shared" si="5"/>
        <v>2.2006853562966753</v>
      </c>
      <c r="E354" s="5">
        <f>D354/((_xlfn.XLOOKUP(A354,Bitcoin_Historical_Data[Date],Bitcoin_Historical_Data[High])+_xlfn.XLOOKUP(A354,Bitcoin_Historical_Data[Date],Bitcoin_Historical_Data[Low]))/2)</f>
        <v>2.1311367732694142E-5</v>
      </c>
      <c r="F354" s="7">
        <f>E354*btcguncel*usdtryguncel</f>
        <v>74.2125758555608</v>
      </c>
    </row>
    <row r="355" spans="1:6" x14ac:dyDescent="0.25">
      <c r="A355" s="1">
        <v>45645</v>
      </c>
      <c r="B355" s="3">
        <f>_xlfn.XLOOKUP(A355,Sigara!$A$1:$A$4,Sigara!$B$1:$B$4,,-1)*gunlukpaket</f>
        <v>77</v>
      </c>
      <c r="C355">
        <f>(_xlfn.XLOOKUP(A355,USD_TRY_Historical_Data[Date],USD_TRY_Historical_Data[En Yüksek],,-1)+_xlfn.XLOOKUP(A355,USD_TRY_Historical_Data[Date],USD_TRY_Historical_Data[En Düşük],,-1))/2</f>
        <v>35.068449999999999</v>
      </c>
      <c r="D355" s="4">
        <f t="shared" si="5"/>
        <v>2.1957058267474041</v>
      </c>
      <c r="E355" s="5">
        <f>D355/((_xlfn.XLOOKUP(A355,Bitcoin_Historical_Data[Date],Bitcoin_Historical_Data[High])+_xlfn.XLOOKUP(A355,Bitcoin_Historical_Data[Date],Bitcoin_Historical_Data[Low]))/2)</f>
        <v>2.2128443058965732E-5</v>
      </c>
      <c r="F355" s="7">
        <f>E355*btcguncel*usdtryguncel</f>
        <v>77.057877264236353</v>
      </c>
    </row>
    <row r="356" spans="1:6" x14ac:dyDescent="0.25">
      <c r="A356" s="1">
        <v>45646</v>
      </c>
      <c r="B356" s="3">
        <f>_xlfn.XLOOKUP(A356,Sigara!$A$1:$A$4,Sigara!$B$1:$B$4,,-1)*gunlukpaket</f>
        <v>77</v>
      </c>
      <c r="C356">
        <f>(_xlfn.XLOOKUP(A356,USD_TRY_Historical_Data[Date],USD_TRY_Historical_Data[En Yüksek],,-1)+_xlfn.XLOOKUP(A356,USD_TRY_Historical_Data[Date],USD_TRY_Historical_Data[En Düşük],,-1))/2</f>
        <v>35.165300000000002</v>
      </c>
      <c r="D356" s="4">
        <f t="shared" si="5"/>
        <v>2.1896585554509702</v>
      </c>
      <c r="E356" s="5">
        <f>D356/((_xlfn.XLOOKUP(A356,Bitcoin_Historical_Data[Date],Bitcoin_Historical_Data[High])+_xlfn.XLOOKUP(A356,Bitcoin_Historical_Data[Date],Bitcoin_Historical_Data[Low]))/2)</f>
        <v>2.2990942943131283E-5</v>
      </c>
      <c r="F356" s="7">
        <f>E356*btcguncel*usdtryguncel</f>
        <v>80.061360610866075</v>
      </c>
    </row>
    <row r="357" spans="1:6" x14ac:dyDescent="0.25">
      <c r="A357" s="1">
        <v>45647</v>
      </c>
      <c r="B357" s="3">
        <f>_xlfn.XLOOKUP(A357,Sigara!$A$1:$A$4,Sigara!$B$1:$B$4,,-1)*gunlukpaket</f>
        <v>77</v>
      </c>
      <c r="C357">
        <f>(_xlfn.XLOOKUP(A357,USD_TRY_Historical_Data[Date],USD_TRY_Historical_Data[En Yüksek],,-1)+_xlfn.XLOOKUP(A357,USD_TRY_Historical_Data[Date],USD_TRY_Historical_Data[En Düşük],,-1))/2</f>
        <v>35.165300000000002</v>
      </c>
      <c r="D357" s="4">
        <f t="shared" si="5"/>
        <v>2.1896585554509702</v>
      </c>
      <c r="E357" s="5">
        <f>D357/((_xlfn.XLOOKUP(A357,Bitcoin_Historical_Data[Date],Bitcoin_Historical_Data[High])+_xlfn.XLOOKUP(A357,Bitcoin_Historical_Data[Date],Bitcoin_Historical_Data[Low]))/2)</f>
        <v>2.2342257740794196E-5</v>
      </c>
      <c r="F357" s="7">
        <f>E357*btcguncel*usdtryguncel</f>
        <v>77.802444130767626</v>
      </c>
    </row>
    <row r="358" spans="1:6" x14ac:dyDescent="0.25">
      <c r="A358" s="1">
        <v>45648</v>
      </c>
      <c r="B358" s="3">
        <f>_xlfn.XLOOKUP(A358,Sigara!$A$1:$A$4,Sigara!$B$1:$B$4,,-1)*gunlukpaket</f>
        <v>77</v>
      </c>
      <c r="C358">
        <f>(_xlfn.XLOOKUP(A358,USD_TRY_Historical_Data[Date],USD_TRY_Historical_Data[En Yüksek],,-1)+_xlfn.XLOOKUP(A358,USD_TRY_Historical_Data[Date],USD_TRY_Historical_Data[En Düşük],,-1))/2</f>
        <v>35.165300000000002</v>
      </c>
      <c r="D358" s="4">
        <f t="shared" si="5"/>
        <v>2.1896585554509702</v>
      </c>
      <c r="E358" s="5">
        <f>D358/((_xlfn.XLOOKUP(A358,Bitcoin_Historical_Data[Date],Bitcoin_Historical_Data[High])+_xlfn.XLOOKUP(A358,Bitcoin_Historical_Data[Date],Bitcoin_Historical_Data[Low]))/2)</f>
        <v>2.2846139657076784E-5</v>
      </c>
      <c r="F358" s="7">
        <f>E358*btcguncel*usdtryguncel</f>
        <v>79.557112127838479</v>
      </c>
    </row>
    <row r="359" spans="1:6" x14ac:dyDescent="0.25">
      <c r="A359" s="1">
        <v>45649</v>
      </c>
      <c r="B359" s="3">
        <f>_xlfn.XLOOKUP(A359,Sigara!$A$1:$A$4,Sigara!$B$1:$B$4,,-1)*gunlukpaket</f>
        <v>77</v>
      </c>
      <c r="C359">
        <f>(_xlfn.XLOOKUP(A359,USD_TRY_Historical_Data[Date],USD_TRY_Historical_Data[En Yüksek],,-1)+_xlfn.XLOOKUP(A359,USD_TRY_Historical_Data[Date],USD_TRY_Historical_Data[En Düşük],,-1))/2</f>
        <v>35.175550000000001</v>
      </c>
      <c r="D359" s="4">
        <f t="shared" si="5"/>
        <v>2.1890204986133832</v>
      </c>
      <c r="E359" s="5">
        <f>D359/((_xlfn.XLOOKUP(A359,Bitcoin_Historical_Data[Date],Bitcoin_Historical_Data[High])+_xlfn.XLOOKUP(A359,Bitcoin_Historical_Data[Date],Bitcoin_Historical_Data[Low]))/2)</f>
        <v>2.3156764204287328E-5</v>
      </c>
      <c r="F359" s="7">
        <f>E359*btcguncel*usdtryguncel</f>
        <v>80.638799988589753</v>
      </c>
    </row>
    <row r="360" spans="1:6" x14ac:dyDescent="0.25">
      <c r="A360" s="1">
        <v>45650</v>
      </c>
      <c r="B360" s="3">
        <f>_xlfn.XLOOKUP(A360,Sigara!$A$1:$A$4,Sigara!$B$1:$B$4,,-1)*gunlukpaket</f>
        <v>77</v>
      </c>
      <c r="C360">
        <f>(_xlfn.XLOOKUP(A360,USD_TRY_Historical_Data[Date],USD_TRY_Historical_Data[En Yüksek],,-1)+_xlfn.XLOOKUP(A360,USD_TRY_Historical_Data[Date],USD_TRY_Historical_Data[En Düşük],,-1))/2</f>
        <v>35.142600000000002</v>
      </c>
      <c r="D360" s="4">
        <f t="shared" si="5"/>
        <v>2.1910729428101505</v>
      </c>
      <c r="E360" s="5">
        <f>D360/((_xlfn.XLOOKUP(A360,Bitcoin_Historical_Data[Date],Bitcoin_Historical_Data[High])+_xlfn.XLOOKUP(A360,Bitcoin_Historical_Data[Date],Bitcoin_Historical_Data[Low]))/2)</f>
        <v>2.2703913344712377E-5</v>
      </c>
      <c r="F360" s="7">
        <f>E360*btcguncel*usdtryguncel</f>
        <v>79.06183744029191</v>
      </c>
    </row>
    <row r="361" spans="1:6" x14ac:dyDescent="0.25">
      <c r="A361" s="1">
        <v>45651</v>
      </c>
      <c r="B361" s="3">
        <f>_xlfn.XLOOKUP(A361,Sigara!$A$1:$A$4,Sigara!$B$1:$B$4,,-1)*gunlukpaket</f>
        <v>77</v>
      </c>
      <c r="C361">
        <f>(_xlfn.XLOOKUP(A361,USD_TRY_Historical_Data[Date],USD_TRY_Historical_Data[En Yüksek],,-1)+_xlfn.XLOOKUP(A361,USD_TRY_Historical_Data[Date],USD_TRY_Historical_Data[En Düşük],,-1))/2</f>
        <v>35.210949999999997</v>
      </c>
      <c r="D361" s="4">
        <f t="shared" si="5"/>
        <v>2.1868197251139208</v>
      </c>
      <c r="E361" s="5">
        <f>D361/((_xlfn.XLOOKUP(A361,Bitcoin_Historical_Data[Date],Bitcoin_Historical_Data[High])+_xlfn.XLOOKUP(A361,Bitcoin_Historical_Data[Date],Bitcoin_Historical_Data[Low]))/2)</f>
        <v>2.2182523610702867E-5</v>
      </c>
      <c r="F361" s="7">
        <f>E361*btcguncel*usdtryguncel</f>
        <v>77.246201969550583</v>
      </c>
    </row>
    <row r="362" spans="1:6" x14ac:dyDescent="0.25">
      <c r="A362" s="1">
        <v>45652</v>
      </c>
      <c r="B362" s="3">
        <f>_xlfn.XLOOKUP(A362,Sigara!$A$1:$A$4,Sigara!$B$1:$B$4,,-1)*gunlukpaket</f>
        <v>77</v>
      </c>
      <c r="C362">
        <f>(_xlfn.XLOOKUP(A362,USD_TRY_Historical_Data[Date],USD_TRY_Historical_Data[En Yüksek],,-1)+_xlfn.XLOOKUP(A362,USD_TRY_Historical_Data[Date],USD_TRY_Historical_Data[En Düşük],,-1))/2</f>
        <v>35.210949999999997</v>
      </c>
      <c r="D362" s="4">
        <f t="shared" si="5"/>
        <v>2.1868197251139208</v>
      </c>
      <c r="E362" s="5">
        <f>D362/((_xlfn.XLOOKUP(A362,Bitcoin_Historical_Data[Date],Bitcoin_Historical_Data[High])+_xlfn.XLOOKUP(A362,Bitcoin_Historical_Data[Date],Bitcoin_Historical_Data[Low]))/2)</f>
        <v>2.2415608834486195E-5</v>
      </c>
      <c r="F362" s="7">
        <f>E362*btcguncel*usdtryguncel</f>
        <v>78.057874644331278</v>
      </c>
    </row>
    <row r="363" spans="1:6" x14ac:dyDescent="0.25">
      <c r="A363" s="1">
        <v>45653</v>
      </c>
      <c r="B363" s="3">
        <f>_xlfn.XLOOKUP(A363,Sigara!$A$1:$A$4,Sigara!$B$1:$B$4,,-1)*gunlukpaket</f>
        <v>77</v>
      </c>
      <c r="C363">
        <f>(_xlfn.XLOOKUP(A363,USD_TRY_Historical_Data[Date],USD_TRY_Historical_Data[En Yüksek],,-1)+_xlfn.XLOOKUP(A363,USD_TRY_Historical_Data[Date],USD_TRY_Historical_Data[En Düşük],,-1))/2</f>
        <v>35.173500000000004</v>
      </c>
      <c r="D363" s="4">
        <f t="shared" si="5"/>
        <v>2.1891480802308552</v>
      </c>
      <c r="E363" s="5">
        <f>D363/((_xlfn.XLOOKUP(A363,Bitcoin_Historical_Data[Date],Bitcoin_Historical_Data[High])+_xlfn.XLOOKUP(A363,Bitcoin_Historical_Data[Date],Bitcoin_Historical_Data[Low]))/2)</f>
        <v>2.2957139750979127E-5</v>
      </c>
      <c r="F363" s="7">
        <f>E363*btcguncel*usdtryguncel</f>
        <v>79.943647754834615</v>
      </c>
    </row>
    <row r="364" spans="1:6" x14ac:dyDescent="0.25">
      <c r="A364" s="1">
        <v>45654</v>
      </c>
      <c r="B364" s="3">
        <f>_xlfn.XLOOKUP(A364,Sigara!$A$1:$A$4,Sigara!$B$1:$B$4,,-1)*gunlukpaket</f>
        <v>77</v>
      </c>
      <c r="C364">
        <f>(_xlfn.XLOOKUP(A364,USD_TRY_Historical_Data[Date],USD_TRY_Historical_Data[En Yüksek],,-1)+_xlfn.XLOOKUP(A364,USD_TRY_Historical_Data[Date],USD_TRY_Historical_Data[En Düşük],,-1))/2</f>
        <v>35.173500000000004</v>
      </c>
      <c r="D364" s="4">
        <f t="shared" si="5"/>
        <v>2.1891480802308552</v>
      </c>
      <c r="E364" s="5">
        <f>D364/((_xlfn.XLOOKUP(A364,Bitcoin_Historical_Data[Date],Bitcoin_Historical_Data[High])+_xlfn.XLOOKUP(A364,Bitcoin_Historical_Data[Date],Bitcoin_Historical_Data[Low]))/2)</f>
        <v>2.3066852259174802E-5</v>
      </c>
      <c r="F364" s="7">
        <f>E364*btcguncel*usdtryguncel</f>
        <v>80.325699622124404</v>
      </c>
    </row>
    <row r="365" spans="1:6" x14ac:dyDescent="0.25">
      <c r="A365" s="1">
        <v>45655</v>
      </c>
      <c r="B365" s="3">
        <f>_xlfn.XLOOKUP(A365,Sigara!$A$1:$A$4,Sigara!$B$1:$B$4,,-1)*gunlukpaket</f>
        <v>77</v>
      </c>
      <c r="C365">
        <f>(_xlfn.XLOOKUP(A365,USD_TRY_Historical_Data[Date],USD_TRY_Historical_Data[En Yüksek],,-1)+_xlfn.XLOOKUP(A365,USD_TRY_Historical_Data[Date],USD_TRY_Historical_Data[En Düşük],,-1))/2</f>
        <v>35.173500000000004</v>
      </c>
      <c r="D365" s="4">
        <f t="shared" si="5"/>
        <v>2.1891480802308552</v>
      </c>
      <c r="E365" s="5">
        <f>D365/((_xlfn.XLOOKUP(A365,Bitcoin_Historical_Data[Date],Bitcoin_Historical_Data[High])+_xlfn.XLOOKUP(A365,Bitcoin_Historical_Data[Date],Bitcoin_Historical_Data[Low]))/2)</f>
        <v>2.3246508138444408E-5</v>
      </c>
      <c r="F365" s="7">
        <f>E365*btcguncel*usdtryguncel</f>
        <v>80.951315290504965</v>
      </c>
    </row>
    <row r="366" spans="1:6" x14ac:dyDescent="0.25">
      <c r="A366" s="1">
        <v>45656</v>
      </c>
      <c r="B366" s="3">
        <f>_xlfn.XLOOKUP(A366,Sigara!$A$1:$A$4,Sigara!$B$1:$B$4,,-1)*gunlukpaket</f>
        <v>77</v>
      </c>
      <c r="C366">
        <f>(_xlfn.XLOOKUP(A366,USD_TRY_Historical_Data[Date],USD_TRY_Historical_Data[En Yüksek],,-1)+_xlfn.XLOOKUP(A366,USD_TRY_Historical_Data[Date],USD_TRY_Historical_Data[En Düşük],,-1))/2</f>
        <v>35.227649999999997</v>
      </c>
      <c r="D366" s="4">
        <f t="shared" si="5"/>
        <v>2.1857830425816087</v>
      </c>
      <c r="E366" s="5">
        <f>D366/((_xlfn.XLOOKUP(A366,Bitcoin_Historical_Data[Date],Bitcoin_Historical_Data[High])+_xlfn.XLOOKUP(A366,Bitcoin_Historical_Data[Date],Bitcoin_Historical_Data[Low]))/2)</f>
        <v>2.3445224519763451E-5</v>
      </c>
      <c r="F366" s="7">
        <f>E366*btcguncel*usdtryguncel</f>
        <v>81.643305345172251</v>
      </c>
    </row>
    <row r="367" spans="1:6" x14ac:dyDescent="0.25">
      <c r="A367" s="1">
        <v>45657</v>
      </c>
      <c r="B367" s="3">
        <f>_xlfn.XLOOKUP(A367,Sigara!$A$1:$A$4,Sigara!$B$1:$B$4,,-1)*gunlukpaket</f>
        <v>77</v>
      </c>
      <c r="C367">
        <f>(_xlfn.XLOOKUP(A367,USD_TRY_Historical_Data[Date],USD_TRY_Historical_Data[En Yüksek],,-1)+_xlfn.XLOOKUP(A367,USD_TRY_Historical_Data[Date],USD_TRY_Historical_Data[En Düşük],,-1))/2</f>
        <v>35.433450000000001</v>
      </c>
      <c r="D367" s="4">
        <f t="shared" si="5"/>
        <v>2.173087859071019</v>
      </c>
      <c r="E367" s="5">
        <f>D367/((_xlfn.XLOOKUP(A367,Bitcoin_Historical_Data[Date],Bitcoin_Historical_Data[High])+_xlfn.XLOOKUP(A367,Bitcoin_Historical_Data[Date],Bitcoin_Historical_Data[Low]))/2)</f>
        <v>2.309343759573367E-5</v>
      </c>
      <c r="F367" s="7">
        <f>E367*btcguncel*usdtryguncel</f>
        <v>80.418277739623349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A0F34-4F97-4A0D-A6C4-06A6D94F7C1D}">
  <dimension ref="A1:B3"/>
  <sheetViews>
    <sheetView workbookViewId="0">
      <selection activeCell="B4" sqref="B4"/>
    </sheetView>
  </sheetViews>
  <sheetFormatPr defaultRowHeight="15" x14ac:dyDescent="0.25"/>
  <cols>
    <col min="1" max="1" width="28.7109375" bestFit="1" customWidth="1"/>
    <col min="2" max="2" width="11.140625" bestFit="1" customWidth="1"/>
  </cols>
  <sheetData>
    <row r="1" spans="1:2" x14ac:dyDescent="0.25">
      <c r="A1" t="s">
        <v>15</v>
      </c>
      <c r="B1">
        <v>1</v>
      </c>
    </row>
    <row r="2" spans="1:2" x14ac:dyDescent="0.25">
      <c r="A2" t="s">
        <v>16</v>
      </c>
      <c r="B2" s="6">
        <v>97000</v>
      </c>
    </row>
    <row r="3" spans="1:2" x14ac:dyDescent="0.25">
      <c r="A3" t="s">
        <v>18</v>
      </c>
      <c r="B3" s="7">
        <v>35.9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A6F59-57A8-4522-8B84-900BA629DDFA}">
  <dimension ref="A1:L290"/>
  <sheetViews>
    <sheetView topLeftCell="A256" workbookViewId="0">
      <selection activeCell="D1" sqref="D1:E1048576"/>
    </sheetView>
  </sheetViews>
  <sheetFormatPr defaultRowHeight="15" x14ac:dyDescent="0.25"/>
  <cols>
    <col min="1" max="1" width="10.7109375" bestFit="1" customWidth="1"/>
    <col min="3" max="3" width="10.85546875" customWidth="1"/>
    <col min="4" max="4" width="12.140625" bestFit="1" customWidth="1"/>
    <col min="5" max="5" width="11.28515625" bestFit="1" customWidth="1"/>
    <col min="6" max="6" width="10.140625" bestFit="1" customWidth="1"/>
    <col min="12" max="12" width="10.140625" bestFit="1" customWidth="1"/>
  </cols>
  <sheetData>
    <row r="1" spans="1:12" x14ac:dyDescent="0.25">
      <c r="A1" t="s">
        <v>0</v>
      </c>
      <c r="B1" t="s">
        <v>6</v>
      </c>
      <c r="C1" t="s">
        <v>7</v>
      </c>
      <c r="D1" t="s">
        <v>8</v>
      </c>
      <c r="E1" t="s">
        <v>9</v>
      </c>
      <c r="F1" t="s">
        <v>5</v>
      </c>
    </row>
    <row r="2" spans="1:12" x14ac:dyDescent="0.25">
      <c r="A2" s="1">
        <v>45694</v>
      </c>
      <c r="B2" s="2">
        <v>35.895499999999998</v>
      </c>
      <c r="C2" s="2">
        <v>35.878599999999999</v>
      </c>
      <c r="D2" s="2">
        <v>35.932499999999997</v>
      </c>
      <c r="E2" s="2">
        <v>35.877099999999999</v>
      </c>
      <c r="F2" s="2"/>
      <c r="L2" s="1"/>
    </row>
    <row r="3" spans="1:12" x14ac:dyDescent="0.25">
      <c r="A3" s="1">
        <v>45693</v>
      </c>
      <c r="B3" s="2">
        <v>35.915399999999998</v>
      </c>
      <c r="C3" s="2">
        <v>35.878599999999999</v>
      </c>
      <c r="D3" s="2">
        <v>36.087600000000002</v>
      </c>
      <c r="E3" s="2">
        <v>35.793999999999997</v>
      </c>
      <c r="F3" s="2"/>
      <c r="L3" s="1"/>
    </row>
    <row r="4" spans="1:12" x14ac:dyDescent="0.25">
      <c r="A4" s="1">
        <v>45692</v>
      </c>
      <c r="B4" s="2">
        <v>35.930100000000003</v>
      </c>
      <c r="C4" s="2">
        <v>35.959899999999998</v>
      </c>
      <c r="D4" s="2">
        <v>36.119599999999998</v>
      </c>
      <c r="E4" s="2">
        <v>35.797699999999999</v>
      </c>
      <c r="F4" s="2"/>
      <c r="L4" s="1"/>
    </row>
    <row r="5" spans="1:12" x14ac:dyDescent="0.25">
      <c r="A5" s="1">
        <v>45691</v>
      </c>
      <c r="B5" s="2">
        <v>35.940600000000003</v>
      </c>
      <c r="C5" s="2">
        <v>35.7849</v>
      </c>
      <c r="D5" s="2">
        <v>36.1233</v>
      </c>
      <c r="E5" s="2">
        <v>35.683500000000002</v>
      </c>
      <c r="F5" s="2"/>
      <c r="L5" s="1"/>
    </row>
    <row r="6" spans="1:12" x14ac:dyDescent="0.25">
      <c r="A6" s="1">
        <v>45688</v>
      </c>
      <c r="B6" s="2">
        <v>35.697699999999998</v>
      </c>
      <c r="C6" s="2">
        <v>35.786499999999997</v>
      </c>
      <c r="D6" s="2">
        <v>36.019100000000002</v>
      </c>
      <c r="E6" s="2">
        <v>35.4788</v>
      </c>
      <c r="F6" s="2"/>
      <c r="L6" s="1"/>
    </row>
    <row r="7" spans="1:12" x14ac:dyDescent="0.25">
      <c r="A7" s="1">
        <v>45687</v>
      </c>
      <c r="B7" s="2">
        <v>35.767699999999998</v>
      </c>
      <c r="C7" s="2">
        <v>35.807299999999998</v>
      </c>
      <c r="D7" s="2">
        <v>35.866900000000001</v>
      </c>
      <c r="E7" s="2">
        <v>35.671199999999999</v>
      </c>
      <c r="F7" s="2"/>
      <c r="L7" s="1"/>
    </row>
    <row r="8" spans="1:12" x14ac:dyDescent="0.25">
      <c r="A8" s="1">
        <v>45686</v>
      </c>
      <c r="B8" s="2">
        <v>35.798200000000001</v>
      </c>
      <c r="C8" s="2">
        <v>35.730499999999999</v>
      </c>
      <c r="D8" s="2">
        <v>35.8628</v>
      </c>
      <c r="E8" s="2">
        <v>35.645000000000003</v>
      </c>
      <c r="F8" s="2"/>
      <c r="L8" s="1"/>
    </row>
    <row r="9" spans="1:12" x14ac:dyDescent="0.25">
      <c r="A9" s="1">
        <v>45685</v>
      </c>
      <c r="B9" s="2">
        <v>35.6922</v>
      </c>
      <c r="C9" s="2">
        <v>35.744199999999999</v>
      </c>
      <c r="D9" s="2">
        <v>35.880899999999997</v>
      </c>
      <c r="E9" s="2">
        <v>35.624600000000001</v>
      </c>
      <c r="F9" s="2"/>
      <c r="L9" s="1"/>
    </row>
    <row r="10" spans="1:12" x14ac:dyDescent="0.25">
      <c r="A10" s="1">
        <v>45684</v>
      </c>
      <c r="B10" s="2">
        <v>35.738500000000002</v>
      </c>
      <c r="C10" s="2">
        <v>35.664400000000001</v>
      </c>
      <c r="D10" s="2">
        <v>35.852899999999998</v>
      </c>
      <c r="E10" s="2">
        <v>35.566800000000001</v>
      </c>
      <c r="F10" s="2"/>
      <c r="L10" s="1"/>
    </row>
    <row r="11" spans="1:12" x14ac:dyDescent="0.25">
      <c r="A11" s="1">
        <v>45681</v>
      </c>
      <c r="B11" s="2">
        <v>35.645400000000002</v>
      </c>
      <c r="C11" s="2">
        <v>35.649000000000001</v>
      </c>
      <c r="D11" s="2">
        <v>35.773899999999998</v>
      </c>
      <c r="E11" s="2">
        <v>35.538400000000003</v>
      </c>
      <c r="F11" s="2"/>
      <c r="L11" s="1"/>
    </row>
    <row r="12" spans="1:12" x14ac:dyDescent="0.25">
      <c r="A12" s="1">
        <v>45680</v>
      </c>
      <c r="B12" s="2">
        <v>35.620100000000001</v>
      </c>
      <c r="C12" s="2">
        <v>35.656199999999998</v>
      </c>
      <c r="D12" s="2">
        <v>35.743699999999997</v>
      </c>
      <c r="E12" s="2">
        <v>35.535200000000003</v>
      </c>
      <c r="F12" s="2"/>
      <c r="L12" s="1"/>
    </row>
    <row r="13" spans="1:12" x14ac:dyDescent="0.25">
      <c r="A13" s="1">
        <v>45679</v>
      </c>
      <c r="B13" s="2">
        <v>35.637999999999998</v>
      </c>
      <c r="C13" s="2">
        <v>35.611600000000003</v>
      </c>
      <c r="D13" s="2">
        <v>35.729599999999998</v>
      </c>
      <c r="E13" s="2">
        <v>35.528500000000001</v>
      </c>
      <c r="F13" s="2"/>
      <c r="L13" s="1"/>
    </row>
    <row r="14" spans="1:12" x14ac:dyDescent="0.25">
      <c r="A14" s="1">
        <v>45678</v>
      </c>
      <c r="B14" s="2">
        <v>35.442</v>
      </c>
      <c r="C14" s="2">
        <v>35.570799999999998</v>
      </c>
      <c r="D14" s="2">
        <v>35.731900000000003</v>
      </c>
      <c r="E14" s="2">
        <v>35.460900000000002</v>
      </c>
      <c r="F14" s="2"/>
      <c r="L14" s="1"/>
    </row>
    <row r="15" spans="1:12" x14ac:dyDescent="0.25">
      <c r="A15" s="1">
        <v>45677</v>
      </c>
      <c r="B15" s="2">
        <v>35.5563</v>
      </c>
      <c r="C15" s="2">
        <v>35.500399999999999</v>
      </c>
      <c r="D15" s="2">
        <v>35.709099999999999</v>
      </c>
      <c r="E15" s="2">
        <v>35.419499999999999</v>
      </c>
      <c r="F15" s="2"/>
      <c r="L15" s="1"/>
    </row>
    <row r="16" spans="1:12" x14ac:dyDescent="0.25">
      <c r="A16" s="1">
        <v>45674</v>
      </c>
      <c r="B16" s="2">
        <v>35.430700000000002</v>
      </c>
      <c r="C16" s="2">
        <v>35.433700000000002</v>
      </c>
      <c r="D16" s="2">
        <v>35.730800000000002</v>
      </c>
      <c r="E16" s="2">
        <v>35.270600000000002</v>
      </c>
      <c r="F16" s="2"/>
      <c r="L16" s="1"/>
    </row>
    <row r="17" spans="1:12" x14ac:dyDescent="0.25">
      <c r="A17" s="1">
        <v>45673</v>
      </c>
      <c r="B17" s="2">
        <v>35.428699999999999</v>
      </c>
      <c r="C17" s="2">
        <v>35.452500000000001</v>
      </c>
      <c r="D17" s="2">
        <v>35.546199999999999</v>
      </c>
      <c r="E17" s="2">
        <v>35.332299999999996</v>
      </c>
      <c r="F17" s="2"/>
      <c r="L17" s="1"/>
    </row>
    <row r="18" spans="1:12" x14ac:dyDescent="0.25">
      <c r="A18" s="1">
        <v>45672</v>
      </c>
      <c r="B18" s="2">
        <v>35.447299999999998</v>
      </c>
      <c r="C18" s="2">
        <v>35.4739</v>
      </c>
      <c r="D18" s="2">
        <v>35.607100000000003</v>
      </c>
      <c r="E18" s="2">
        <v>35.363399999999999</v>
      </c>
      <c r="F18" s="2"/>
      <c r="L18" s="1"/>
    </row>
    <row r="19" spans="1:12" x14ac:dyDescent="0.25">
      <c r="A19" s="1">
        <v>45671</v>
      </c>
      <c r="B19" s="2">
        <v>35.4711</v>
      </c>
      <c r="C19" s="2">
        <v>35.485199999999999</v>
      </c>
      <c r="D19" s="2">
        <v>35.594900000000003</v>
      </c>
      <c r="E19" s="2">
        <v>35.377499999999998</v>
      </c>
      <c r="F19" s="2"/>
      <c r="L19" s="1"/>
    </row>
    <row r="20" spans="1:12" x14ac:dyDescent="0.25">
      <c r="A20" s="1">
        <v>45670</v>
      </c>
      <c r="B20" s="2">
        <v>35.4709</v>
      </c>
      <c r="C20" s="2">
        <v>35.401299999999999</v>
      </c>
      <c r="D20" s="2">
        <v>35.583300000000001</v>
      </c>
      <c r="E20" s="2">
        <v>35.294499999999999</v>
      </c>
      <c r="F20" s="2"/>
      <c r="L20" s="1"/>
    </row>
    <row r="21" spans="1:12" x14ac:dyDescent="0.25">
      <c r="A21" s="1">
        <v>45667</v>
      </c>
      <c r="B21" s="2">
        <v>35.385199999999998</v>
      </c>
      <c r="C21" s="2">
        <v>35.351100000000002</v>
      </c>
      <c r="D21" s="2">
        <v>35.534199999999998</v>
      </c>
      <c r="E21" s="2">
        <v>35.2605</v>
      </c>
      <c r="F21" s="2"/>
      <c r="L21" s="1"/>
    </row>
    <row r="22" spans="1:12" x14ac:dyDescent="0.25">
      <c r="A22" s="1">
        <v>45666</v>
      </c>
      <c r="B22" s="2">
        <v>35.329099999999997</v>
      </c>
      <c r="C22" s="2">
        <v>35.312399999999997</v>
      </c>
      <c r="D22" s="2">
        <v>35.511099999999999</v>
      </c>
      <c r="E22" s="2">
        <v>35.207299999999996</v>
      </c>
      <c r="F22" s="2"/>
      <c r="L22" s="1"/>
    </row>
    <row r="23" spans="1:12" x14ac:dyDescent="0.25">
      <c r="A23" s="1">
        <v>45665</v>
      </c>
      <c r="B23" s="2">
        <v>35.278100000000002</v>
      </c>
      <c r="C23" s="2">
        <v>35.335299999999997</v>
      </c>
      <c r="D23" s="2">
        <v>35.453499999999998</v>
      </c>
      <c r="E23" s="2">
        <v>35.232500000000002</v>
      </c>
      <c r="F23" s="2"/>
      <c r="L23" s="1"/>
    </row>
    <row r="24" spans="1:12" x14ac:dyDescent="0.25">
      <c r="A24" s="1">
        <v>45664</v>
      </c>
      <c r="B24" s="2">
        <v>35.318600000000004</v>
      </c>
      <c r="C24" s="2">
        <v>35.304900000000004</v>
      </c>
      <c r="D24" s="2">
        <v>35.454300000000003</v>
      </c>
      <c r="E24" s="2">
        <v>35.218299999999999</v>
      </c>
      <c r="F24" s="2"/>
      <c r="L24" s="1"/>
    </row>
    <row r="25" spans="1:12" x14ac:dyDescent="0.25">
      <c r="A25" s="1">
        <v>45663</v>
      </c>
      <c r="B25" s="2">
        <v>35.292700000000004</v>
      </c>
      <c r="C25" s="2">
        <v>35.356900000000003</v>
      </c>
      <c r="D25" s="2">
        <v>35.509300000000003</v>
      </c>
      <c r="E25" s="2">
        <v>35.182299999999998</v>
      </c>
      <c r="F25" s="2"/>
      <c r="L25" s="1"/>
    </row>
    <row r="26" spans="1:12" x14ac:dyDescent="0.25">
      <c r="A26" s="1">
        <v>45660</v>
      </c>
      <c r="B26" s="2">
        <v>35.337600000000002</v>
      </c>
      <c r="C26" s="2">
        <v>35.352899999999998</v>
      </c>
      <c r="D26" s="2">
        <v>35.516399999999997</v>
      </c>
      <c r="E26" s="2">
        <v>35.204300000000003</v>
      </c>
      <c r="F26" s="2"/>
      <c r="L26" s="1"/>
    </row>
    <row r="27" spans="1:12" x14ac:dyDescent="0.25">
      <c r="A27" s="1">
        <v>45659</v>
      </c>
      <c r="B27" s="2">
        <v>35.3476</v>
      </c>
      <c r="C27" s="2">
        <v>35.364699999999999</v>
      </c>
      <c r="D27" s="2">
        <v>35.487099999999998</v>
      </c>
      <c r="E27" s="2">
        <v>35.134500000000003</v>
      </c>
      <c r="F27" s="2"/>
      <c r="L27" s="1"/>
    </row>
    <row r="28" spans="1:12" x14ac:dyDescent="0.25">
      <c r="A28" s="1">
        <v>45658</v>
      </c>
      <c r="B28" s="2">
        <v>35.358499999999999</v>
      </c>
      <c r="C28" s="2">
        <v>35.313000000000002</v>
      </c>
      <c r="D28" s="2">
        <v>35.424999999999997</v>
      </c>
      <c r="E28" s="2">
        <v>35.251800000000003</v>
      </c>
      <c r="F28" s="2"/>
      <c r="L28" s="1"/>
    </row>
    <row r="29" spans="1:12" x14ac:dyDescent="0.25">
      <c r="A29" s="1">
        <v>45657</v>
      </c>
      <c r="B29" s="2">
        <v>35.335000000000001</v>
      </c>
      <c r="C29" s="2">
        <v>35.329000000000001</v>
      </c>
      <c r="D29" s="2">
        <v>35.736899999999999</v>
      </c>
      <c r="E29" s="2">
        <v>35.130000000000003</v>
      </c>
      <c r="F29" s="2"/>
      <c r="L29" s="1"/>
    </row>
    <row r="30" spans="1:12" x14ac:dyDescent="0.25">
      <c r="A30" s="1">
        <v>45656</v>
      </c>
      <c r="B30" s="2">
        <v>35.3123</v>
      </c>
      <c r="C30" s="2">
        <v>35.072299999999998</v>
      </c>
      <c r="D30" s="2">
        <v>35.442999999999998</v>
      </c>
      <c r="E30" s="2">
        <v>35.012300000000003</v>
      </c>
      <c r="F30" s="2"/>
      <c r="L30" s="1"/>
    </row>
    <row r="31" spans="1:12" x14ac:dyDescent="0.25">
      <c r="A31" s="1">
        <v>45653</v>
      </c>
      <c r="B31" s="2">
        <v>35.0702</v>
      </c>
      <c r="C31" s="2">
        <v>35.176000000000002</v>
      </c>
      <c r="D31" s="2">
        <v>35.438099999999999</v>
      </c>
      <c r="E31" s="2">
        <v>34.908900000000003</v>
      </c>
      <c r="F31" s="2"/>
      <c r="L31" s="1"/>
    </row>
    <row r="32" spans="1:12" x14ac:dyDescent="0.25">
      <c r="A32" s="1">
        <v>45652</v>
      </c>
      <c r="B32" s="2">
        <v>35.131599999999999</v>
      </c>
      <c r="C32" s="2">
        <v>35.225000000000001</v>
      </c>
      <c r="D32" s="2">
        <v>35.377899999999997</v>
      </c>
      <c r="E32" s="2">
        <v>35.043999999999997</v>
      </c>
      <c r="F32" s="2"/>
      <c r="L32" s="1"/>
    </row>
    <row r="33" spans="1:12" x14ac:dyDescent="0.25">
      <c r="A33" s="1">
        <v>45651</v>
      </c>
      <c r="B33" s="2">
        <v>35.1905</v>
      </c>
      <c r="C33" s="2">
        <v>35.145499999999998</v>
      </c>
      <c r="D33" s="2">
        <v>35.446899999999999</v>
      </c>
      <c r="E33" s="2">
        <v>34.975000000000001</v>
      </c>
      <c r="F33" s="2"/>
      <c r="L33" s="1"/>
    </row>
    <row r="34" spans="1:12" x14ac:dyDescent="0.25">
      <c r="A34" s="1">
        <v>45650</v>
      </c>
      <c r="B34" s="2">
        <v>35.087499999999999</v>
      </c>
      <c r="C34" s="2">
        <v>35.213000000000001</v>
      </c>
      <c r="D34" s="2">
        <v>35.3782</v>
      </c>
      <c r="E34" s="2">
        <v>34.906999999999996</v>
      </c>
      <c r="F34" s="2"/>
      <c r="L34" s="1"/>
    </row>
    <row r="35" spans="1:12" x14ac:dyDescent="0.25">
      <c r="A35" s="1">
        <v>45649</v>
      </c>
      <c r="B35" s="2">
        <v>35.164200000000001</v>
      </c>
      <c r="C35" s="2">
        <v>35.190199999999997</v>
      </c>
      <c r="D35" s="2">
        <v>35.3645</v>
      </c>
      <c r="E35" s="2">
        <v>34.986600000000003</v>
      </c>
      <c r="F35" s="2"/>
      <c r="L35" s="1"/>
    </row>
    <row r="36" spans="1:12" x14ac:dyDescent="0.25">
      <c r="A36" s="1">
        <v>45646</v>
      </c>
      <c r="B36" s="2">
        <v>35.158799999999999</v>
      </c>
      <c r="C36" s="2">
        <v>35.102899999999998</v>
      </c>
      <c r="D36" s="2">
        <v>35.327599999999997</v>
      </c>
      <c r="E36" s="2">
        <v>35.003</v>
      </c>
      <c r="F36" s="2"/>
      <c r="L36" s="1"/>
    </row>
    <row r="37" spans="1:12" x14ac:dyDescent="0.25">
      <c r="A37" s="1">
        <v>45645</v>
      </c>
      <c r="B37" s="2">
        <v>35.067500000000003</v>
      </c>
      <c r="C37" s="2">
        <v>35.036999999999999</v>
      </c>
      <c r="D37" s="2">
        <v>35.197800000000001</v>
      </c>
      <c r="E37" s="2">
        <v>34.939100000000003</v>
      </c>
      <c r="F37" s="2"/>
      <c r="L37" s="1"/>
    </row>
    <row r="38" spans="1:12" x14ac:dyDescent="0.25">
      <c r="A38" s="1">
        <v>45644</v>
      </c>
      <c r="B38" s="2">
        <v>35.031999999999996</v>
      </c>
      <c r="C38" s="2">
        <v>34.9773</v>
      </c>
      <c r="D38" s="2">
        <v>35.124600000000001</v>
      </c>
      <c r="E38" s="2">
        <v>34.8536</v>
      </c>
      <c r="F38" s="2"/>
      <c r="L38" s="1"/>
    </row>
    <row r="39" spans="1:12" x14ac:dyDescent="0.25">
      <c r="A39" s="1">
        <v>45643</v>
      </c>
      <c r="B39" s="2">
        <v>34.974600000000002</v>
      </c>
      <c r="C39" s="2">
        <v>34.953099999999999</v>
      </c>
      <c r="D39" s="2">
        <v>35.094999999999999</v>
      </c>
      <c r="E39" s="2">
        <v>34.846499999999999</v>
      </c>
      <c r="F39" s="2"/>
      <c r="L39" s="1"/>
    </row>
    <row r="40" spans="1:12" x14ac:dyDescent="0.25">
      <c r="A40" s="1">
        <v>45642</v>
      </c>
      <c r="B40" s="2">
        <v>34.950800000000001</v>
      </c>
      <c r="C40" s="2">
        <v>34.942799999999998</v>
      </c>
      <c r="D40" s="2">
        <v>35.0548</v>
      </c>
      <c r="E40" s="2">
        <v>34.823700000000002</v>
      </c>
      <c r="F40" s="2"/>
      <c r="L40" s="1"/>
    </row>
    <row r="41" spans="1:12" x14ac:dyDescent="0.25">
      <c r="A41" s="1">
        <v>45639</v>
      </c>
      <c r="B41" s="2">
        <v>34.9238</v>
      </c>
      <c r="C41" s="2">
        <v>34.899099999999997</v>
      </c>
      <c r="D41" s="2">
        <v>35.043399999999998</v>
      </c>
      <c r="E41" s="2">
        <v>34.7699</v>
      </c>
      <c r="F41" s="2"/>
      <c r="L41" s="1"/>
    </row>
    <row r="42" spans="1:12" x14ac:dyDescent="0.25">
      <c r="A42" s="1">
        <v>45638</v>
      </c>
      <c r="B42" s="2">
        <v>34.870100000000001</v>
      </c>
      <c r="C42" s="2">
        <v>34.881100000000004</v>
      </c>
      <c r="D42" s="2">
        <v>34.999099999999999</v>
      </c>
      <c r="E42" s="2">
        <v>34.750599999999999</v>
      </c>
      <c r="F42" s="2"/>
      <c r="L42" s="1"/>
    </row>
    <row r="43" spans="1:12" x14ac:dyDescent="0.25">
      <c r="A43" s="1">
        <v>45637</v>
      </c>
      <c r="B43" s="2">
        <v>34.853999999999999</v>
      </c>
      <c r="C43" s="2">
        <v>34.861499999999999</v>
      </c>
      <c r="D43" s="2">
        <v>34.977200000000003</v>
      </c>
      <c r="E43" s="2">
        <v>34.7547</v>
      </c>
      <c r="F43" s="2"/>
      <c r="L43" s="1"/>
    </row>
    <row r="44" spans="1:12" x14ac:dyDescent="0.25">
      <c r="A44" s="1">
        <v>45636</v>
      </c>
      <c r="B44" s="2">
        <v>34.828499999999998</v>
      </c>
      <c r="C44" s="2">
        <v>34.828699999999998</v>
      </c>
      <c r="D44" s="2">
        <v>34.9938</v>
      </c>
      <c r="E44" s="2">
        <v>34.613999999999997</v>
      </c>
      <c r="F44" s="2"/>
      <c r="L44" s="1"/>
    </row>
    <row r="45" spans="1:12" x14ac:dyDescent="0.25">
      <c r="A45" s="1">
        <v>45635</v>
      </c>
      <c r="B45" s="2">
        <v>34.805900000000001</v>
      </c>
      <c r="C45" s="2">
        <v>34.740200000000002</v>
      </c>
      <c r="D45" s="2">
        <v>34.916499999999999</v>
      </c>
      <c r="E45" s="2">
        <v>34.665599999999998</v>
      </c>
      <c r="F45" s="2"/>
      <c r="L45" s="1"/>
    </row>
    <row r="46" spans="1:12" x14ac:dyDescent="0.25">
      <c r="A46" s="1">
        <v>45632</v>
      </c>
      <c r="B46" s="2">
        <v>34.7376</v>
      </c>
      <c r="C46" s="2">
        <v>34.712200000000003</v>
      </c>
      <c r="D46" s="2">
        <v>34.889600000000002</v>
      </c>
      <c r="E46" s="2">
        <v>34.602600000000002</v>
      </c>
      <c r="F46" s="2"/>
      <c r="L46" s="1"/>
    </row>
    <row r="47" spans="1:12" x14ac:dyDescent="0.25">
      <c r="A47" s="1">
        <v>45631</v>
      </c>
      <c r="B47" s="2">
        <v>34.677799999999998</v>
      </c>
      <c r="C47" s="2">
        <v>34.741</v>
      </c>
      <c r="D47" s="2">
        <v>34.871400000000001</v>
      </c>
      <c r="E47" s="2">
        <v>34.598500000000001</v>
      </c>
      <c r="F47" s="2"/>
      <c r="L47" s="1"/>
    </row>
    <row r="48" spans="1:12" x14ac:dyDescent="0.25">
      <c r="A48" s="1">
        <v>45630</v>
      </c>
      <c r="B48" s="2">
        <v>34.619999999999997</v>
      </c>
      <c r="C48" s="2">
        <v>34.735900000000001</v>
      </c>
      <c r="D48" s="2">
        <v>34.869900000000001</v>
      </c>
      <c r="E48" s="2">
        <v>34.610599999999998</v>
      </c>
      <c r="F48" s="2"/>
      <c r="L48" s="1"/>
    </row>
    <row r="49" spans="1:12" x14ac:dyDescent="0.25">
      <c r="A49" s="1">
        <v>45629</v>
      </c>
      <c r="B49" s="2">
        <v>34.707099999999997</v>
      </c>
      <c r="C49" s="2">
        <v>34.720100000000002</v>
      </c>
      <c r="D49" s="2">
        <v>34.803699999999999</v>
      </c>
      <c r="E49" s="2">
        <v>34.637500000000003</v>
      </c>
      <c r="F49" s="2"/>
      <c r="L49" s="1"/>
    </row>
    <row r="50" spans="1:12" x14ac:dyDescent="0.25">
      <c r="A50" s="1">
        <v>45628</v>
      </c>
      <c r="B50" s="2">
        <v>34.7014</v>
      </c>
      <c r="C50" s="2">
        <v>34.690199999999997</v>
      </c>
      <c r="D50" s="2">
        <v>34.834000000000003</v>
      </c>
      <c r="E50" s="2">
        <v>34.582999999999998</v>
      </c>
      <c r="F50" s="2"/>
      <c r="L50" s="1"/>
    </row>
    <row r="51" spans="1:12" x14ac:dyDescent="0.25">
      <c r="A51" s="1">
        <v>45625</v>
      </c>
      <c r="B51" s="2">
        <v>34.691299999999998</v>
      </c>
      <c r="C51" s="2">
        <v>34.624499999999998</v>
      </c>
      <c r="D51" s="2">
        <v>34.808799999999998</v>
      </c>
      <c r="E51" s="2">
        <v>34.481200000000001</v>
      </c>
      <c r="F51" s="2"/>
      <c r="L51" s="1"/>
    </row>
    <row r="52" spans="1:12" x14ac:dyDescent="0.25">
      <c r="A52" s="1">
        <v>45624</v>
      </c>
      <c r="B52" s="2">
        <v>34.6145</v>
      </c>
      <c r="C52" s="2">
        <v>34.641199999999998</v>
      </c>
      <c r="D52" s="2">
        <v>34.809199999999997</v>
      </c>
      <c r="E52" s="2">
        <v>34.499299999999998</v>
      </c>
      <c r="F52" s="2"/>
      <c r="L52" s="1"/>
    </row>
    <row r="53" spans="1:12" x14ac:dyDescent="0.25">
      <c r="A53" s="1">
        <v>45623</v>
      </c>
      <c r="B53" s="2">
        <v>34.620600000000003</v>
      </c>
      <c r="C53" s="2">
        <v>34.639499999999998</v>
      </c>
      <c r="D53" s="2">
        <v>34.831299999999999</v>
      </c>
      <c r="E53" s="2">
        <v>34.5227</v>
      </c>
      <c r="F53" s="2"/>
      <c r="L53" s="1"/>
    </row>
    <row r="54" spans="1:12" x14ac:dyDescent="0.25">
      <c r="A54" s="1">
        <v>45622</v>
      </c>
      <c r="B54" s="2">
        <v>34.608499999999999</v>
      </c>
      <c r="C54" s="2">
        <v>34.534999999999997</v>
      </c>
      <c r="D54" s="2">
        <v>34.764000000000003</v>
      </c>
      <c r="E54" s="2">
        <v>34.4696</v>
      </c>
      <c r="F54" s="2"/>
      <c r="L54" s="1"/>
    </row>
    <row r="55" spans="1:12" x14ac:dyDescent="0.25">
      <c r="A55" s="1">
        <v>45621</v>
      </c>
      <c r="B55" s="2">
        <v>34.545200000000001</v>
      </c>
      <c r="C55" s="2">
        <v>34.519100000000002</v>
      </c>
      <c r="D55" s="2">
        <v>34.775700000000001</v>
      </c>
      <c r="E55" s="2">
        <v>34.274700000000003</v>
      </c>
      <c r="F55" s="2"/>
      <c r="L55" s="1"/>
    </row>
    <row r="56" spans="1:12" x14ac:dyDescent="0.25">
      <c r="A56" s="1">
        <v>45618</v>
      </c>
      <c r="B56" s="2">
        <v>34.543399999999998</v>
      </c>
      <c r="C56" s="2">
        <v>34.489100000000001</v>
      </c>
      <c r="D56" s="2">
        <v>34.706299999999999</v>
      </c>
      <c r="E56" s="2">
        <v>34.340800000000002</v>
      </c>
      <c r="F56" s="2"/>
      <c r="L56" s="1"/>
    </row>
    <row r="57" spans="1:12" x14ac:dyDescent="0.25">
      <c r="A57" s="1">
        <v>45617</v>
      </c>
      <c r="B57" s="2">
        <v>34.456499999999998</v>
      </c>
      <c r="C57" s="2">
        <v>34.463200000000001</v>
      </c>
      <c r="D57" s="2">
        <v>34.638100000000001</v>
      </c>
      <c r="E57" s="2">
        <v>34.333199999999998</v>
      </c>
      <c r="F57" s="2"/>
      <c r="L57" s="1"/>
    </row>
    <row r="58" spans="1:12" x14ac:dyDescent="0.25">
      <c r="A58" s="1">
        <v>45616</v>
      </c>
      <c r="B58" s="2">
        <v>34.441499999999998</v>
      </c>
      <c r="C58" s="2">
        <v>34.476799999999997</v>
      </c>
      <c r="D58" s="2">
        <v>34.6248</v>
      </c>
      <c r="E58" s="2">
        <v>34.343400000000003</v>
      </c>
      <c r="F58" s="2"/>
      <c r="L58" s="1"/>
    </row>
    <row r="59" spans="1:12" x14ac:dyDescent="0.25">
      <c r="A59" s="1">
        <v>45615</v>
      </c>
      <c r="B59" s="2">
        <v>34.299999999999997</v>
      </c>
      <c r="C59" s="2">
        <v>34.527200000000001</v>
      </c>
      <c r="D59" s="2">
        <v>34.881999999999998</v>
      </c>
      <c r="E59" s="2">
        <v>34.360999999999997</v>
      </c>
      <c r="F59" s="2"/>
      <c r="L59" s="1"/>
    </row>
    <row r="60" spans="1:12" x14ac:dyDescent="0.25">
      <c r="A60" s="1">
        <v>45614</v>
      </c>
      <c r="B60" s="2">
        <v>34.518099999999997</v>
      </c>
      <c r="C60" s="2">
        <v>34.432200000000002</v>
      </c>
      <c r="D60" s="2">
        <v>34.710799999999999</v>
      </c>
      <c r="E60" s="2">
        <v>34.290599999999998</v>
      </c>
      <c r="F60" s="2"/>
      <c r="L60" s="1"/>
    </row>
    <row r="61" spans="1:12" x14ac:dyDescent="0.25">
      <c r="A61" s="1">
        <v>45611</v>
      </c>
      <c r="B61" s="2">
        <v>34.418500000000002</v>
      </c>
      <c r="C61" s="2">
        <v>34.337499999999999</v>
      </c>
      <c r="D61" s="2">
        <v>34.894599999999997</v>
      </c>
      <c r="E61" s="2">
        <v>34.223999999999997</v>
      </c>
      <c r="F61" s="2"/>
      <c r="L61" s="1"/>
    </row>
    <row r="62" spans="1:12" x14ac:dyDescent="0.25">
      <c r="A62" s="1">
        <v>45610</v>
      </c>
      <c r="B62" s="2">
        <v>34.318199999999997</v>
      </c>
      <c r="C62" s="2">
        <v>34.355200000000004</v>
      </c>
      <c r="D62" s="2">
        <v>34.473599999999998</v>
      </c>
      <c r="E62" s="2">
        <v>34.169400000000003</v>
      </c>
      <c r="F62" s="2"/>
      <c r="L62" s="1"/>
    </row>
    <row r="63" spans="1:12" x14ac:dyDescent="0.25">
      <c r="A63" s="1">
        <v>45609</v>
      </c>
      <c r="B63" s="2">
        <v>34.350099999999998</v>
      </c>
      <c r="C63" s="2">
        <v>34.346699999999998</v>
      </c>
      <c r="D63" s="2">
        <v>34.4876</v>
      </c>
      <c r="E63" s="2">
        <v>34.163800000000002</v>
      </c>
      <c r="F63" s="2"/>
      <c r="L63" s="1"/>
    </row>
    <row r="64" spans="1:12" x14ac:dyDescent="0.25">
      <c r="A64" s="1">
        <v>45608</v>
      </c>
      <c r="B64" s="2">
        <v>34.346499999999999</v>
      </c>
      <c r="C64" s="2">
        <v>34.3367</v>
      </c>
      <c r="D64" s="2">
        <v>34.497599999999998</v>
      </c>
      <c r="E64" s="2">
        <v>34.199199999999998</v>
      </c>
      <c r="F64" s="2"/>
      <c r="L64" s="1"/>
    </row>
    <row r="65" spans="1:12" x14ac:dyDescent="0.25">
      <c r="A65" s="1">
        <v>45607</v>
      </c>
      <c r="B65" s="2">
        <v>34.316899999999997</v>
      </c>
      <c r="C65" s="2">
        <v>34.353000000000002</v>
      </c>
      <c r="D65" s="2">
        <v>34.487299999999998</v>
      </c>
      <c r="E65" s="2">
        <v>34.2346</v>
      </c>
      <c r="F65" s="2"/>
      <c r="L65" s="1"/>
    </row>
    <row r="66" spans="1:12" x14ac:dyDescent="0.25">
      <c r="A66" s="1">
        <v>45604</v>
      </c>
      <c r="B66" s="2">
        <v>34.372199999999999</v>
      </c>
      <c r="C66" s="2">
        <v>34.234499999999997</v>
      </c>
      <c r="D66" s="2">
        <v>34.5486</v>
      </c>
      <c r="E66" s="2">
        <v>34.136499999999998</v>
      </c>
      <c r="F66" s="2"/>
      <c r="L66" s="1"/>
    </row>
    <row r="67" spans="1:12" x14ac:dyDescent="0.25">
      <c r="A67" s="1">
        <v>45603</v>
      </c>
      <c r="B67" s="2">
        <v>34.217700000000001</v>
      </c>
      <c r="C67" s="2">
        <v>34.2074</v>
      </c>
      <c r="D67" s="2">
        <v>34.323799999999999</v>
      </c>
      <c r="E67" s="2">
        <v>34.0854</v>
      </c>
      <c r="F67" s="2"/>
      <c r="L67" s="1"/>
    </row>
    <row r="68" spans="1:12" x14ac:dyDescent="0.25">
      <c r="A68" s="1">
        <v>45602</v>
      </c>
      <c r="B68" s="2">
        <v>34.186199999999999</v>
      </c>
      <c r="C68" s="2">
        <v>34.316699999999997</v>
      </c>
      <c r="D68" s="2">
        <v>34.4754</v>
      </c>
      <c r="E68" s="2">
        <v>34.092199999999998</v>
      </c>
      <c r="F68" s="2"/>
      <c r="L68" s="1"/>
    </row>
    <row r="69" spans="1:12" x14ac:dyDescent="0.25">
      <c r="A69" s="1">
        <v>45601</v>
      </c>
      <c r="B69" s="2">
        <v>34.311799999999998</v>
      </c>
      <c r="C69" s="2">
        <v>34.345999999999997</v>
      </c>
      <c r="D69" s="2">
        <v>34.454500000000003</v>
      </c>
      <c r="E69" s="2">
        <v>34.1646</v>
      </c>
      <c r="F69" s="2"/>
      <c r="L69" s="1"/>
    </row>
    <row r="70" spans="1:12" x14ac:dyDescent="0.25">
      <c r="A70" s="1">
        <v>45600</v>
      </c>
      <c r="B70" s="2">
        <v>34.3337</v>
      </c>
      <c r="C70" s="2">
        <v>34.325000000000003</v>
      </c>
      <c r="D70" s="2">
        <v>34.468200000000003</v>
      </c>
      <c r="E70" s="2">
        <v>34.223799999999997</v>
      </c>
      <c r="F70" s="2"/>
      <c r="L70" s="1"/>
    </row>
    <row r="71" spans="1:12" x14ac:dyDescent="0.25">
      <c r="A71" s="1">
        <v>45597</v>
      </c>
      <c r="B71" s="2">
        <v>34.302</v>
      </c>
      <c r="C71" s="2">
        <v>34.255499999999998</v>
      </c>
      <c r="D71" s="2">
        <v>34.5047</v>
      </c>
      <c r="E71" s="2">
        <v>34.138500000000001</v>
      </c>
      <c r="F71" s="2"/>
      <c r="L71" s="1"/>
    </row>
    <row r="72" spans="1:12" x14ac:dyDescent="0.25">
      <c r="A72" s="1">
        <v>45596</v>
      </c>
      <c r="B72" s="2">
        <v>34.253999999999998</v>
      </c>
      <c r="C72" s="2">
        <v>34.247500000000002</v>
      </c>
      <c r="D72" s="2">
        <v>34.3947</v>
      </c>
      <c r="E72" s="2">
        <v>34.138800000000003</v>
      </c>
      <c r="F72" s="2"/>
      <c r="L72" s="1"/>
    </row>
    <row r="73" spans="1:12" x14ac:dyDescent="0.25">
      <c r="A73" s="1">
        <v>45595</v>
      </c>
      <c r="B73" s="2">
        <v>34.2044</v>
      </c>
      <c r="C73" s="2">
        <v>34.271000000000001</v>
      </c>
      <c r="D73" s="2">
        <v>34.348999999999997</v>
      </c>
      <c r="E73" s="2">
        <v>34.048999999999999</v>
      </c>
      <c r="F73" s="2"/>
      <c r="L73" s="1"/>
    </row>
    <row r="74" spans="1:12" x14ac:dyDescent="0.25">
      <c r="A74" s="1">
        <v>45594</v>
      </c>
      <c r="B74" s="2">
        <v>34.255400000000002</v>
      </c>
      <c r="C74" s="2">
        <v>34.3018</v>
      </c>
      <c r="D74" s="2">
        <v>34.363</v>
      </c>
      <c r="E74" s="2">
        <v>34.1721</v>
      </c>
      <c r="F74" s="2"/>
      <c r="L74" s="1"/>
    </row>
    <row r="75" spans="1:12" x14ac:dyDescent="0.25">
      <c r="A75" s="1">
        <v>45593</v>
      </c>
      <c r="B75" s="2">
        <v>34.282200000000003</v>
      </c>
      <c r="C75" s="2">
        <v>34.287300000000002</v>
      </c>
      <c r="D75" s="2">
        <v>34.443199999999997</v>
      </c>
      <c r="E75" s="2">
        <v>34.137999999999998</v>
      </c>
      <c r="F75" s="2"/>
      <c r="L75" s="1"/>
    </row>
    <row r="76" spans="1:12" x14ac:dyDescent="0.25">
      <c r="A76" s="1">
        <v>45590</v>
      </c>
      <c r="B76" s="2">
        <v>34.282699999999998</v>
      </c>
      <c r="C76" s="2">
        <v>34.252000000000002</v>
      </c>
      <c r="D76" s="2">
        <v>34.462200000000003</v>
      </c>
      <c r="E76" s="2">
        <v>34.113500000000002</v>
      </c>
      <c r="F76" s="2"/>
      <c r="L76" s="1"/>
    </row>
    <row r="77" spans="1:12" x14ac:dyDescent="0.25">
      <c r="A77" s="1">
        <v>45589</v>
      </c>
      <c r="B77" s="2">
        <v>34.2181</v>
      </c>
      <c r="C77" s="2">
        <v>34.284300000000002</v>
      </c>
      <c r="D77" s="2">
        <v>34.384</v>
      </c>
      <c r="E77" s="2">
        <v>34.1265</v>
      </c>
      <c r="F77" s="2"/>
      <c r="L77" s="1"/>
    </row>
    <row r="78" spans="1:12" x14ac:dyDescent="0.25">
      <c r="A78" s="1">
        <v>45588</v>
      </c>
      <c r="B78" s="2">
        <v>34.252699999999997</v>
      </c>
      <c r="C78" s="2">
        <v>34.255899999999997</v>
      </c>
      <c r="D78" s="2">
        <v>34.43</v>
      </c>
      <c r="E78" s="2">
        <v>34.108699999999999</v>
      </c>
      <c r="F78" s="2"/>
      <c r="L78" s="1"/>
    </row>
    <row r="79" spans="1:12" x14ac:dyDescent="0.25">
      <c r="A79" s="1">
        <v>45587</v>
      </c>
      <c r="B79" s="2">
        <v>34.235700000000001</v>
      </c>
      <c r="C79" s="2">
        <v>34.211500000000001</v>
      </c>
      <c r="D79" s="2">
        <v>34.326599999999999</v>
      </c>
      <c r="E79" s="2">
        <v>34.140799999999999</v>
      </c>
      <c r="F79" s="2"/>
      <c r="L79" s="1"/>
    </row>
    <row r="80" spans="1:12" x14ac:dyDescent="0.25">
      <c r="A80" s="1">
        <v>45586</v>
      </c>
      <c r="B80" s="2">
        <v>34.091999999999999</v>
      </c>
      <c r="C80" s="2">
        <v>34.237400000000001</v>
      </c>
      <c r="D80" s="2">
        <v>34.485700000000001</v>
      </c>
      <c r="E80" s="2">
        <v>34.030299999999997</v>
      </c>
      <c r="F80" s="2"/>
      <c r="L80" s="1"/>
    </row>
    <row r="81" spans="1:12" x14ac:dyDescent="0.25">
      <c r="A81" s="1">
        <v>45583</v>
      </c>
      <c r="B81" s="2">
        <v>33.984999999999999</v>
      </c>
      <c r="C81" s="2">
        <v>34.130200000000002</v>
      </c>
      <c r="D81" s="2">
        <v>34.488799999999998</v>
      </c>
      <c r="E81" s="2">
        <v>34.0139</v>
      </c>
      <c r="F81" s="2"/>
      <c r="L81" s="1"/>
    </row>
    <row r="82" spans="1:12" x14ac:dyDescent="0.25">
      <c r="A82" s="1">
        <v>45582</v>
      </c>
      <c r="B82" s="2">
        <v>34.124499999999998</v>
      </c>
      <c r="C82" s="2">
        <v>34.172400000000003</v>
      </c>
      <c r="D82" s="2">
        <v>34.289499999999997</v>
      </c>
      <c r="E82" s="2">
        <v>34.022399999999998</v>
      </c>
      <c r="F82" s="2"/>
      <c r="L82" s="1"/>
    </row>
    <row r="83" spans="1:12" x14ac:dyDescent="0.25">
      <c r="A83" s="1">
        <v>45581</v>
      </c>
      <c r="B83" s="2">
        <v>34.159399999999998</v>
      </c>
      <c r="C83" s="2">
        <v>34.212299999999999</v>
      </c>
      <c r="D83" s="2">
        <v>34.418799999999997</v>
      </c>
      <c r="E83" s="2">
        <v>33.923000000000002</v>
      </c>
      <c r="F83" s="2"/>
      <c r="L83" s="1"/>
    </row>
    <row r="84" spans="1:12" x14ac:dyDescent="0.25">
      <c r="A84" s="1">
        <v>45580</v>
      </c>
      <c r="B84" s="2">
        <v>34.169199999999996</v>
      </c>
      <c r="C84" s="2">
        <v>34.268999999999998</v>
      </c>
      <c r="D84" s="2">
        <v>34.538600000000002</v>
      </c>
      <c r="E84" s="2">
        <v>34.072099999999999</v>
      </c>
      <c r="F84" s="2"/>
      <c r="L84" s="1"/>
    </row>
    <row r="85" spans="1:12" x14ac:dyDescent="0.25">
      <c r="A85" s="1">
        <v>45579</v>
      </c>
      <c r="B85" s="2">
        <v>34.256900000000002</v>
      </c>
      <c r="C85" s="2">
        <v>34.289499999999997</v>
      </c>
      <c r="D85" s="2">
        <v>34.418999999999997</v>
      </c>
      <c r="E85" s="2">
        <v>34.157299999999999</v>
      </c>
      <c r="F85" s="2"/>
      <c r="L85" s="1"/>
    </row>
    <row r="86" spans="1:12" x14ac:dyDescent="0.25">
      <c r="A86" s="1">
        <v>45576</v>
      </c>
      <c r="B86" s="2">
        <v>34.244199999999999</v>
      </c>
      <c r="C86" s="2">
        <v>34.185600000000001</v>
      </c>
      <c r="D86" s="2">
        <v>34.4724</v>
      </c>
      <c r="E86" s="2">
        <v>34.083799999999997</v>
      </c>
      <c r="F86" s="2"/>
      <c r="L86" s="1"/>
    </row>
    <row r="87" spans="1:12" x14ac:dyDescent="0.25">
      <c r="A87" s="1">
        <v>45575</v>
      </c>
      <c r="B87" s="2">
        <v>34.151899999999998</v>
      </c>
      <c r="C87" s="2">
        <v>34.235100000000003</v>
      </c>
      <c r="D87" s="2">
        <v>34.366500000000002</v>
      </c>
      <c r="E87" s="2">
        <v>34.081099999999999</v>
      </c>
      <c r="F87" s="2"/>
      <c r="L87" s="1"/>
    </row>
    <row r="88" spans="1:12" x14ac:dyDescent="0.25">
      <c r="A88" s="1">
        <v>45574</v>
      </c>
      <c r="B88" s="2">
        <v>34.2087</v>
      </c>
      <c r="C88" s="2">
        <v>34.262300000000003</v>
      </c>
      <c r="D88" s="2">
        <v>34.342199999999998</v>
      </c>
      <c r="E88" s="2">
        <v>34.122300000000003</v>
      </c>
      <c r="F88" s="2"/>
      <c r="L88" s="1"/>
    </row>
    <row r="89" spans="1:12" x14ac:dyDescent="0.25">
      <c r="A89" s="1">
        <v>45573</v>
      </c>
      <c r="B89" s="2">
        <v>34.240699999999997</v>
      </c>
      <c r="C89" s="2">
        <v>34.262999999999998</v>
      </c>
      <c r="D89" s="2">
        <v>34.353200000000001</v>
      </c>
      <c r="E89" s="2">
        <v>34.0505</v>
      </c>
      <c r="F89" s="2"/>
      <c r="L89" s="1"/>
    </row>
    <row r="90" spans="1:12" x14ac:dyDescent="0.25">
      <c r="A90" s="1">
        <v>45572</v>
      </c>
      <c r="B90" s="2">
        <v>34.234999999999999</v>
      </c>
      <c r="C90" s="2">
        <v>34.252899999999997</v>
      </c>
      <c r="D90" s="2">
        <v>34.376300000000001</v>
      </c>
      <c r="E90" s="2">
        <v>34.137599999999999</v>
      </c>
      <c r="F90" s="2"/>
      <c r="L90" s="1"/>
    </row>
    <row r="91" spans="1:12" x14ac:dyDescent="0.25">
      <c r="A91" s="1">
        <v>45569</v>
      </c>
      <c r="B91" s="2">
        <v>34.25</v>
      </c>
      <c r="C91" s="2">
        <v>34.130899999999997</v>
      </c>
      <c r="D91" s="2">
        <v>34.415399999999998</v>
      </c>
      <c r="E91" s="2">
        <v>34.008400000000002</v>
      </c>
      <c r="F91" s="2"/>
      <c r="L91" s="1"/>
    </row>
    <row r="92" spans="1:12" x14ac:dyDescent="0.25">
      <c r="A92" s="1">
        <v>45568</v>
      </c>
      <c r="B92" s="2">
        <v>34.105499999999999</v>
      </c>
      <c r="C92" s="2">
        <v>34.216799999999999</v>
      </c>
      <c r="D92" s="2">
        <v>34.329700000000003</v>
      </c>
      <c r="E92" s="2">
        <v>34.0047</v>
      </c>
      <c r="F92" s="2"/>
      <c r="L92" s="1"/>
    </row>
    <row r="93" spans="1:12" x14ac:dyDescent="0.25">
      <c r="A93" s="1">
        <v>45567</v>
      </c>
      <c r="B93" s="2">
        <v>34.181899999999999</v>
      </c>
      <c r="C93" s="2">
        <v>34.212600000000002</v>
      </c>
      <c r="D93" s="2">
        <v>34.294699999999999</v>
      </c>
      <c r="E93" s="2">
        <v>33.993699999999997</v>
      </c>
      <c r="F93" s="2"/>
      <c r="L93" s="1"/>
    </row>
    <row r="94" spans="1:12" x14ac:dyDescent="0.25">
      <c r="A94" s="1">
        <v>45566</v>
      </c>
      <c r="B94" s="2">
        <v>34.2057</v>
      </c>
      <c r="C94" s="2">
        <v>34.186300000000003</v>
      </c>
      <c r="D94" s="2">
        <v>34.367199999999997</v>
      </c>
      <c r="E94" s="2">
        <v>34.0627</v>
      </c>
      <c r="F94" s="2"/>
      <c r="L94" s="1"/>
    </row>
    <row r="95" spans="1:12" x14ac:dyDescent="0.25">
      <c r="A95" s="1">
        <v>45565</v>
      </c>
      <c r="B95" s="2">
        <v>34.160499999999999</v>
      </c>
      <c r="C95" s="2">
        <v>34.169899999999998</v>
      </c>
      <c r="D95" s="2">
        <v>34.3536</v>
      </c>
      <c r="E95" s="2">
        <v>34.001399999999997</v>
      </c>
      <c r="F95" s="2"/>
      <c r="L95" s="1"/>
    </row>
    <row r="96" spans="1:12" x14ac:dyDescent="0.25">
      <c r="A96" s="1">
        <v>45562</v>
      </c>
      <c r="B96" s="2">
        <v>34.161499999999997</v>
      </c>
      <c r="C96" s="2">
        <v>34.152500000000003</v>
      </c>
      <c r="D96" s="2">
        <v>34.320500000000003</v>
      </c>
      <c r="E96" s="2">
        <v>34.0017</v>
      </c>
      <c r="F96" s="2"/>
      <c r="L96" s="1"/>
    </row>
    <row r="97" spans="1:12" x14ac:dyDescent="0.25">
      <c r="A97" s="1">
        <v>45561</v>
      </c>
      <c r="B97" s="2">
        <v>34.139800000000001</v>
      </c>
      <c r="C97" s="2">
        <v>34.137999999999998</v>
      </c>
      <c r="D97" s="2">
        <v>34.279400000000003</v>
      </c>
      <c r="E97" s="2">
        <v>33.97</v>
      </c>
      <c r="F97" s="2"/>
      <c r="L97" s="1"/>
    </row>
    <row r="98" spans="1:12" x14ac:dyDescent="0.25">
      <c r="A98" s="1">
        <v>45560</v>
      </c>
      <c r="B98" s="2">
        <v>34.106400000000001</v>
      </c>
      <c r="C98" s="2">
        <v>34.121899999999997</v>
      </c>
      <c r="D98" s="2">
        <v>34.224499999999999</v>
      </c>
      <c r="E98" s="2">
        <v>34.0075</v>
      </c>
      <c r="F98" s="2"/>
      <c r="L98" s="1"/>
    </row>
    <row r="99" spans="1:12" x14ac:dyDescent="0.25">
      <c r="A99" s="1">
        <v>45559</v>
      </c>
      <c r="B99" s="2">
        <v>34.113700000000001</v>
      </c>
      <c r="C99" s="2">
        <v>34.127200000000002</v>
      </c>
      <c r="D99" s="2">
        <v>34.270000000000003</v>
      </c>
      <c r="E99" s="2">
        <v>33.981000000000002</v>
      </c>
      <c r="F99" s="2"/>
      <c r="L99" s="1"/>
    </row>
    <row r="100" spans="1:12" x14ac:dyDescent="0.25">
      <c r="A100" s="1">
        <v>45558</v>
      </c>
      <c r="B100" s="2">
        <v>34.118899999999996</v>
      </c>
      <c r="C100" s="2">
        <v>34.103000000000002</v>
      </c>
      <c r="D100" s="2">
        <v>34.329799999999999</v>
      </c>
      <c r="E100" s="2">
        <v>33.939799999999998</v>
      </c>
      <c r="F100" s="2"/>
      <c r="L100" s="1"/>
    </row>
    <row r="101" spans="1:12" x14ac:dyDescent="0.25">
      <c r="A101" s="1">
        <v>45555</v>
      </c>
      <c r="B101" s="2">
        <v>34.092599999999997</v>
      </c>
      <c r="C101" s="2">
        <v>34.029899999999998</v>
      </c>
      <c r="D101" s="2">
        <v>34.184199999999997</v>
      </c>
      <c r="E101" s="2">
        <v>33.945799999999998</v>
      </c>
      <c r="F101" s="2"/>
      <c r="L101" s="1"/>
    </row>
    <row r="102" spans="1:12" x14ac:dyDescent="0.25">
      <c r="A102" s="1">
        <v>45554</v>
      </c>
      <c r="B102" s="2">
        <v>34.025300000000001</v>
      </c>
      <c r="C102" s="2">
        <v>34.070099999999996</v>
      </c>
      <c r="D102" s="2">
        <v>34.214100000000002</v>
      </c>
      <c r="E102" s="2">
        <v>33.884700000000002</v>
      </c>
      <c r="F102" s="2"/>
      <c r="L102" s="1"/>
    </row>
    <row r="103" spans="1:12" x14ac:dyDescent="0.25">
      <c r="A103" s="1">
        <v>45553</v>
      </c>
      <c r="B103" s="2">
        <v>34.0687</v>
      </c>
      <c r="C103" s="2">
        <v>34.081200000000003</v>
      </c>
      <c r="D103" s="2">
        <v>34.192</v>
      </c>
      <c r="E103" s="2">
        <v>33.946100000000001</v>
      </c>
      <c r="F103" s="2"/>
      <c r="L103" s="1"/>
    </row>
    <row r="104" spans="1:12" x14ac:dyDescent="0.25">
      <c r="A104" s="1">
        <v>45552</v>
      </c>
      <c r="B104" s="2">
        <v>34.079500000000003</v>
      </c>
      <c r="C104" s="2">
        <v>33.997700000000002</v>
      </c>
      <c r="D104" s="2">
        <v>34.152700000000003</v>
      </c>
      <c r="E104" s="2">
        <v>33.882899999999999</v>
      </c>
      <c r="F104" s="2"/>
      <c r="L104" s="1"/>
    </row>
    <row r="105" spans="1:12" x14ac:dyDescent="0.25">
      <c r="A105" s="1">
        <v>45551</v>
      </c>
      <c r="B105" s="2">
        <v>33.977899999999998</v>
      </c>
      <c r="C105" s="2">
        <v>33.923400000000001</v>
      </c>
      <c r="D105" s="2">
        <v>34.213999999999999</v>
      </c>
      <c r="E105" s="2">
        <v>33.6661</v>
      </c>
      <c r="F105" s="2"/>
      <c r="L105" s="1"/>
    </row>
    <row r="106" spans="1:12" x14ac:dyDescent="0.25">
      <c r="A106" s="1">
        <v>45548</v>
      </c>
      <c r="B106" s="2">
        <v>33.876199999999997</v>
      </c>
      <c r="C106" s="2">
        <v>33.908299999999997</v>
      </c>
      <c r="D106" s="2">
        <v>34.076099999999997</v>
      </c>
      <c r="E106" s="2">
        <v>33.758499999999998</v>
      </c>
      <c r="F106" s="2"/>
      <c r="L106" s="1"/>
    </row>
    <row r="107" spans="1:12" x14ac:dyDescent="0.25">
      <c r="A107" s="1">
        <v>45547</v>
      </c>
      <c r="B107" s="2">
        <v>33.9086</v>
      </c>
      <c r="C107" s="2">
        <v>33.986499999999999</v>
      </c>
      <c r="D107" s="2">
        <v>34.066699999999997</v>
      </c>
      <c r="E107" s="2">
        <v>33.808500000000002</v>
      </c>
      <c r="F107" s="2"/>
      <c r="L107" s="1"/>
    </row>
    <row r="108" spans="1:12" x14ac:dyDescent="0.25">
      <c r="A108" s="1">
        <v>45546</v>
      </c>
      <c r="B108" s="2">
        <v>33.967799999999997</v>
      </c>
      <c r="C108" s="2">
        <v>34.036900000000003</v>
      </c>
      <c r="D108" s="2">
        <v>34.128300000000003</v>
      </c>
      <c r="E108" s="2">
        <v>33.8703</v>
      </c>
      <c r="F108" s="2"/>
      <c r="L108" s="1"/>
    </row>
    <row r="109" spans="1:12" x14ac:dyDescent="0.25">
      <c r="A109" s="1">
        <v>45545</v>
      </c>
      <c r="B109" s="2">
        <v>34.0122</v>
      </c>
      <c r="C109" s="2">
        <v>34.0627</v>
      </c>
      <c r="D109" s="2">
        <v>34.1892</v>
      </c>
      <c r="E109" s="2">
        <v>33.932200000000002</v>
      </c>
      <c r="F109" s="2"/>
      <c r="L109" s="1"/>
    </row>
    <row r="110" spans="1:12" x14ac:dyDescent="0.25">
      <c r="A110" s="1">
        <v>45544</v>
      </c>
      <c r="B110" s="2">
        <v>34.036099999999998</v>
      </c>
      <c r="C110" s="2">
        <v>33.994500000000002</v>
      </c>
      <c r="D110" s="2">
        <v>34.209299999999999</v>
      </c>
      <c r="E110" s="2">
        <v>33.814700000000002</v>
      </c>
      <c r="F110" s="2"/>
      <c r="L110" s="1"/>
    </row>
    <row r="111" spans="1:12" x14ac:dyDescent="0.25">
      <c r="A111" s="1">
        <v>45541</v>
      </c>
      <c r="B111" s="2">
        <v>33.950499999999998</v>
      </c>
      <c r="C111" s="2">
        <v>33.950099999999999</v>
      </c>
      <c r="D111" s="2">
        <v>34.1477</v>
      </c>
      <c r="E111" s="2">
        <v>33.8155</v>
      </c>
      <c r="F111" s="2"/>
      <c r="L111" s="1"/>
    </row>
    <row r="112" spans="1:12" x14ac:dyDescent="0.25">
      <c r="A112" s="1">
        <v>45540</v>
      </c>
      <c r="B112" s="2">
        <v>33.919499999999999</v>
      </c>
      <c r="C112" s="2">
        <v>34.004199999999997</v>
      </c>
      <c r="D112" s="2">
        <v>34.156300000000002</v>
      </c>
      <c r="E112" s="2">
        <v>33.835799999999999</v>
      </c>
      <c r="F112" s="2"/>
      <c r="L112" s="1"/>
    </row>
    <row r="113" spans="1:12" x14ac:dyDescent="0.25">
      <c r="A113" s="1">
        <v>45539</v>
      </c>
      <c r="B113" s="2">
        <v>33.985700000000001</v>
      </c>
      <c r="C113" s="2">
        <v>34.003300000000003</v>
      </c>
      <c r="D113" s="2">
        <v>34.131500000000003</v>
      </c>
      <c r="E113" s="2">
        <v>33.869</v>
      </c>
      <c r="F113" s="2"/>
      <c r="L113" s="1"/>
    </row>
    <row r="114" spans="1:12" x14ac:dyDescent="0.25">
      <c r="A114" s="1">
        <v>45538</v>
      </c>
      <c r="B114" s="2">
        <v>33.973500000000001</v>
      </c>
      <c r="C114" s="2">
        <v>33.882100000000001</v>
      </c>
      <c r="D114" s="2">
        <v>34.072499999999998</v>
      </c>
      <c r="E114" s="2">
        <v>33.770600000000002</v>
      </c>
      <c r="F114" s="2"/>
      <c r="L114" s="1"/>
    </row>
    <row r="115" spans="1:12" x14ac:dyDescent="0.25">
      <c r="A115" s="1">
        <v>45537</v>
      </c>
      <c r="B115" s="2">
        <v>33.879899999999999</v>
      </c>
      <c r="C115" s="2">
        <v>34.045200000000001</v>
      </c>
      <c r="D115" s="2">
        <v>34.153700000000001</v>
      </c>
      <c r="E115" s="2">
        <v>33.744999999999997</v>
      </c>
      <c r="F115" s="2"/>
      <c r="L115" s="1"/>
    </row>
    <row r="116" spans="1:12" x14ac:dyDescent="0.25">
      <c r="A116" s="1">
        <v>45534</v>
      </c>
      <c r="B116" s="2">
        <v>34.071100000000001</v>
      </c>
      <c r="C116" s="2">
        <v>34.070999999999998</v>
      </c>
      <c r="D116" s="2">
        <v>34.173900000000003</v>
      </c>
      <c r="E116" s="2">
        <v>33.995800000000003</v>
      </c>
      <c r="F116" s="2"/>
      <c r="L116" s="1"/>
    </row>
    <row r="117" spans="1:12" x14ac:dyDescent="0.25">
      <c r="A117" s="1">
        <v>45533</v>
      </c>
      <c r="B117" s="2">
        <v>34.069400000000002</v>
      </c>
      <c r="C117" s="2">
        <v>34.056699999999999</v>
      </c>
      <c r="D117" s="2">
        <v>34.2712</v>
      </c>
      <c r="E117" s="2">
        <v>33.862499999999997</v>
      </c>
      <c r="F117" s="2"/>
      <c r="L117" s="1"/>
    </row>
    <row r="118" spans="1:12" x14ac:dyDescent="0.25">
      <c r="A118" s="1">
        <v>45532</v>
      </c>
      <c r="B118" s="2">
        <v>34.031199999999998</v>
      </c>
      <c r="C118" s="2">
        <v>34.019399999999997</v>
      </c>
      <c r="D118" s="2">
        <v>34.474200000000003</v>
      </c>
      <c r="E118" s="2">
        <v>33.910400000000003</v>
      </c>
      <c r="F118" s="2"/>
      <c r="L118" s="1"/>
    </row>
    <row r="119" spans="1:12" x14ac:dyDescent="0.25">
      <c r="A119" s="1">
        <v>45531</v>
      </c>
      <c r="B119" s="2">
        <v>34.000599999999999</v>
      </c>
      <c r="C119" s="2">
        <v>34.000999999999998</v>
      </c>
      <c r="D119" s="2">
        <v>34.088200000000001</v>
      </c>
      <c r="E119" s="2">
        <v>33.892499999999998</v>
      </c>
      <c r="F119" s="2"/>
      <c r="L119" s="1"/>
    </row>
    <row r="120" spans="1:12" x14ac:dyDescent="0.25">
      <c r="A120" s="1">
        <v>45530</v>
      </c>
      <c r="B120" s="2">
        <v>33.969099999999997</v>
      </c>
      <c r="C120" s="2">
        <v>33.991900000000001</v>
      </c>
      <c r="D120" s="2">
        <v>34.089599999999997</v>
      </c>
      <c r="E120" s="2">
        <v>33.798000000000002</v>
      </c>
      <c r="F120" s="2"/>
      <c r="L120" s="1"/>
    </row>
    <row r="121" spans="1:12" x14ac:dyDescent="0.25">
      <c r="A121" s="1">
        <v>45527</v>
      </c>
      <c r="B121" s="2">
        <v>33.958799999999997</v>
      </c>
      <c r="C121" s="2">
        <v>33.906500000000001</v>
      </c>
      <c r="D121" s="2">
        <v>34.055900000000001</v>
      </c>
      <c r="E121" s="2">
        <v>33.794800000000002</v>
      </c>
      <c r="F121" s="2"/>
      <c r="L121" s="1"/>
    </row>
    <row r="122" spans="1:12" x14ac:dyDescent="0.25">
      <c r="A122" s="1">
        <v>45526</v>
      </c>
      <c r="B122" s="2">
        <v>33.71</v>
      </c>
      <c r="C122" s="2">
        <v>33.8767</v>
      </c>
      <c r="D122" s="2">
        <v>34.003799999999998</v>
      </c>
      <c r="E122" s="2">
        <v>33.781599999999997</v>
      </c>
      <c r="F122" s="2"/>
      <c r="L122" s="1"/>
    </row>
    <row r="123" spans="1:12" x14ac:dyDescent="0.25">
      <c r="A123" s="1">
        <v>45525</v>
      </c>
      <c r="B123" s="2">
        <v>33.831299999999999</v>
      </c>
      <c r="C123" s="2">
        <v>33.885800000000003</v>
      </c>
      <c r="D123" s="2">
        <v>34.048999999999999</v>
      </c>
      <c r="E123" s="2">
        <v>33.780700000000003</v>
      </c>
      <c r="F123" s="2"/>
      <c r="L123" s="1"/>
    </row>
    <row r="124" spans="1:12" x14ac:dyDescent="0.25">
      <c r="A124" s="1">
        <v>45524</v>
      </c>
      <c r="B124" s="2">
        <v>33.857500000000002</v>
      </c>
      <c r="C124" s="2">
        <v>33.701999999999998</v>
      </c>
      <c r="D124" s="2">
        <v>33.973599999999998</v>
      </c>
      <c r="E124" s="2">
        <v>33.646900000000002</v>
      </c>
      <c r="F124" s="2"/>
      <c r="L124" s="1"/>
    </row>
    <row r="125" spans="1:12" x14ac:dyDescent="0.25">
      <c r="A125" s="1">
        <v>45523</v>
      </c>
      <c r="B125" s="2">
        <v>33.569000000000003</v>
      </c>
      <c r="C125" s="2">
        <v>33.675199999999997</v>
      </c>
      <c r="D125" s="2">
        <v>33.808799999999998</v>
      </c>
      <c r="E125" s="2">
        <v>33.561500000000002</v>
      </c>
      <c r="F125" s="2"/>
      <c r="L125" s="1"/>
    </row>
    <row r="126" spans="1:12" x14ac:dyDescent="0.25">
      <c r="A126" s="1">
        <v>45520</v>
      </c>
      <c r="B126" s="2">
        <v>33.663200000000003</v>
      </c>
      <c r="C126" s="2">
        <v>33.639200000000002</v>
      </c>
      <c r="D126" s="2">
        <v>33.994</v>
      </c>
      <c r="E126" s="2">
        <v>33.533900000000003</v>
      </c>
      <c r="F126" s="2"/>
      <c r="L126" s="1"/>
    </row>
    <row r="127" spans="1:12" x14ac:dyDescent="0.25">
      <c r="A127" s="1">
        <v>45519</v>
      </c>
      <c r="B127" s="2">
        <v>33.604199999999999</v>
      </c>
      <c r="C127" s="2">
        <v>33.609499999999997</v>
      </c>
      <c r="D127" s="2">
        <v>33.7179</v>
      </c>
      <c r="E127" s="2">
        <v>33.486800000000002</v>
      </c>
      <c r="F127" s="2"/>
      <c r="L127" s="1"/>
    </row>
    <row r="128" spans="1:12" x14ac:dyDescent="0.25">
      <c r="A128" s="1">
        <v>45518</v>
      </c>
      <c r="B128" s="2">
        <v>33.599200000000003</v>
      </c>
      <c r="C128" s="2">
        <v>33.539299999999997</v>
      </c>
      <c r="D128" s="2">
        <v>33.682499999999997</v>
      </c>
      <c r="E128" s="2">
        <v>33.421199999999999</v>
      </c>
      <c r="F128" s="2"/>
      <c r="L128" s="1"/>
    </row>
    <row r="129" spans="1:12" x14ac:dyDescent="0.25">
      <c r="A129" s="1">
        <v>45517</v>
      </c>
      <c r="B129" s="2">
        <v>33.530099999999997</v>
      </c>
      <c r="C129" s="2">
        <v>33.494999999999997</v>
      </c>
      <c r="D129" s="2">
        <v>33.646000000000001</v>
      </c>
      <c r="E129" s="2">
        <v>33.365000000000002</v>
      </c>
      <c r="F129" s="2"/>
      <c r="L129" s="1"/>
    </row>
    <row r="130" spans="1:12" x14ac:dyDescent="0.25">
      <c r="A130" s="1">
        <v>45516</v>
      </c>
      <c r="B130" s="2">
        <v>33.369999999999997</v>
      </c>
      <c r="C130" s="2">
        <v>33.5291</v>
      </c>
      <c r="D130" s="2">
        <v>33.645499999999998</v>
      </c>
      <c r="E130" s="2">
        <v>33.404299999999999</v>
      </c>
      <c r="F130" s="2"/>
      <c r="L130" s="1"/>
    </row>
    <row r="131" spans="1:12" x14ac:dyDescent="0.25">
      <c r="A131" s="1">
        <v>45513</v>
      </c>
      <c r="B131" s="2">
        <v>33.483899999999998</v>
      </c>
      <c r="C131" s="2">
        <v>33.519100000000002</v>
      </c>
      <c r="D131" s="2">
        <v>33.646999999999998</v>
      </c>
      <c r="E131" s="2">
        <v>33.3735</v>
      </c>
      <c r="F131" s="2"/>
      <c r="L131" s="1"/>
    </row>
    <row r="132" spans="1:12" x14ac:dyDescent="0.25">
      <c r="A132" s="1">
        <v>45512</v>
      </c>
      <c r="B132" s="2">
        <v>33.495899999999999</v>
      </c>
      <c r="C132" s="2">
        <v>33.472900000000003</v>
      </c>
      <c r="D132" s="2">
        <v>33.608499999999999</v>
      </c>
      <c r="E132" s="2">
        <v>33.369900000000001</v>
      </c>
      <c r="F132" s="2"/>
      <c r="L132" s="1"/>
    </row>
    <row r="133" spans="1:12" x14ac:dyDescent="0.25">
      <c r="A133" s="1">
        <v>45511</v>
      </c>
      <c r="B133" s="2">
        <v>33.429299999999998</v>
      </c>
      <c r="C133" s="2">
        <v>33.600999999999999</v>
      </c>
      <c r="D133" s="2">
        <v>33.703000000000003</v>
      </c>
      <c r="E133" s="2">
        <v>33.366700000000002</v>
      </c>
      <c r="F133" s="2"/>
      <c r="L133" s="1"/>
    </row>
    <row r="134" spans="1:12" x14ac:dyDescent="0.25">
      <c r="A134" s="1">
        <v>45510</v>
      </c>
      <c r="B134" s="2">
        <v>33.569600000000001</v>
      </c>
      <c r="C134" s="2">
        <v>33.353400000000001</v>
      </c>
      <c r="D134" s="2">
        <v>33.771799999999999</v>
      </c>
      <c r="E134" s="2">
        <v>33.157600000000002</v>
      </c>
      <c r="F134" s="2"/>
      <c r="L134" s="1"/>
    </row>
    <row r="135" spans="1:12" x14ac:dyDescent="0.25">
      <c r="A135" s="1">
        <v>45509</v>
      </c>
      <c r="B135" s="2">
        <v>33.324800000000003</v>
      </c>
      <c r="C135" s="2">
        <v>33.224800000000002</v>
      </c>
      <c r="D135" s="2">
        <v>33.468899999999998</v>
      </c>
      <c r="E135" s="2">
        <v>33.152999999999999</v>
      </c>
      <c r="F135" s="2"/>
      <c r="L135" s="1"/>
    </row>
    <row r="136" spans="1:12" x14ac:dyDescent="0.25">
      <c r="A136" s="1">
        <v>45506</v>
      </c>
      <c r="B136" s="2">
        <v>33.167999999999999</v>
      </c>
      <c r="C136" s="2">
        <v>33.113700000000001</v>
      </c>
      <c r="D136" s="2">
        <v>33.3339</v>
      </c>
      <c r="E136" s="2">
        <v>33.0242</v>
      </c>
      <c r="F136" s="2"/>
      <c r="L136" s="1"/>
    </row>
    <row r="137" spans="1:12" x14ac:dyDescent="0.25">
      <c r="A137" s="1">
        <v>45505</v>
      </c>
      <c r="B137" s="2">
        <v>33.085299999999997</v>
      </c>
      <c r="C137" s="2">
        <v>33.1509</v>
      </c>
      <c r="D137" s="2">
        <v>33.238700000000001</v>
      </c>
      <c r="E137" s="2">
        <v>32.9846</v>
      </c>
      <c r="F137" s="2"/>
      <c r="L137" s="1"/>
    </row>
    <row r="138" spans="1:12" x14ac:dyDescent="0.25">
      <c r="A138" s="1">
        <v>45504</v>
      </c>
      <c r="B138" s="2">
        <v>33.140099999999997</v>
      </c>
      <c r="C138" s="2">
        <v>33.088799999999999</v>
      </c>
      <c r="D138" s="2">
        <v>33.264099999999999</v>
      </c>
      <c r="E138" s="2">
        <v>33.018000000000001</v>
      </c>
      <c r="F138" s="2"/>
      <c r="L138" s="1"/>
    </row>
    <row r="139" spans="1:12" x14ac:dyDescent="0.25">
      <c r="A139" s="1">
        <v>45503</v>
      </c>
      <c r="B139" s="2">
        <v>33.0794</v>
      </c>
      <c r="C139" s="2">
        <v>33.081000000000003</v>
      </c>
      <c r="D139" s="2">
        <v>33.170499999999997</v>
      </c>
      <c r="E139" s="2">
        <v>32.957099999999997</v>
      </c>
      <c r="F139" s="2"/>
      <c r="L139" s="1"/>
    </row>
    <row r="140" spans="1:12" x14ac:dyDescent="0.25">
      <c r="A140" s="1">
        <v>45502</v>
      </c>
      <c r="B140" s="2">
        <v>33.0458</v>
      </c>
      <c r="C140" s="2">
        <v>32.96</v>
      </c>
      <c r="D140" s="2">
        <v>33.228700000000003</v>
      </c>
      <c r="E140" s="2">
        <v>32.828800000000001</v>
      </c>
      <c r="F140" s="2"/>
      <c r="L140" s="1"/>
    </row>
    <row r="141" spans="1:12" x14ac:dyDescent="0.25">
      <c r="A141" s="1">
        <v>45499</v>
      </c>
      <c r="B141" s="2">
        <v>32.904200000000003</v>
      </c>
      <c r="C141" s="2">
        <v>32.950000000000003</v>
      </c>
      <c r="D141" s="2">
        <v>33.194600000000001</v>
      </c>
      <c r="E141" s="2">
        <v>32.802700000000002</v>
      </c>
      <c r="F141" s="2"/>
      <c r="L141" s="1"/>
    </row>
    <row r="142" spans="1:12" x14ac:dyDescent="0.25">
      <c r="A142" s="1">
        <v>45498</v>
      </c>
      <c r="B142" s="2">
        <v>32.948</v>
      </c>
      <c r="C142" s="2">
        <v>32.822499999999998</v>
      </c>
      <c r="D142" s="2">
        <v>33.177900000000001</v>
      </c>
      <c r="E142" s="2">
        <v>32.755699999999997</v>
      </c>
      <c r="F142" s="2"/>
      <c r="L142" s="1"/>
    </row>
    <row r="143" spans="1:12" x14ac:dyDescent="0.25">
      <c r="A143" s="1">
        <v>45497</v>
      </c>
      <c r="B143" s="2">
        <v>32.779200000000003</v>
      </c>
      <c r="C143" s="2">
        <v>32.851599999999998</v>
      </c>
      <c r="D143" s="2">
        <v>32.982399999999998</v>
      </c>
      <c r="E143" s="2">
        <v>32.729399999999998</v>
      </c>
      <c r="F143" s="2"/>
      <c r="L143" s="1"/>
    </row>
    <row r="144" spans="1:12" x14ac:dyDescent="0.25">
      <c r="A144" s="1">
        <v>45496</v>
      </c>
      <c r="B144" s="2">
        <v>32.852699999999999</v>
      </c>
      <c r="C144" s="2">
        <v>32.911499999999997</v>
      </c>
      <c r="D144" s="2">
        <v>33.1357</v>
      </c>
      <c r="E144" s="2">
        <v>32.680399999999999</v>
      </c>
      <c r="F144" s="2"/>
      <c r="L144" s="1"/>
    </row>
    <row r="145" spans="1:12" x14ac:dyDescent="0.25">
      <c r="A145" s="1">
        <v>45495</v>
      </c>
      <c r="B145" s="2">
        <v>32.908499999999997</v>
      </c>
      <c r="C145" s="2">
        <v>33.0002</v>
      </c>
      <c r="D145" s="2">
        <v>33.223399999999998</v>
      </c>
      <c r="E145" s="2">
        <v>32.761200000000002</v>
      </c>
      <c r="F145" s="2"/>
      <c r="L145" s="1"/>
    </row>
    <row r="146" spans="1:12" x14ac:dyDescent="0.25">
      <c r="A146" s="1">
        <v>45492</v>
      </c>
      <c r="B146" s="2">
        <v>33.054900000000004</v>
      </c>
      <c r="C146" s="2">
        <v>33.073900000000002</v>
      </c>
      <c r="D146" s="2">
        <v>33.2333</v>
      </c>
      <c r="E146" s="2">
        <v>32.895499999999998</v>
      </c>
      <c r="F146" s="2"/>
      <c r="L146" s="1"/>
    </row>
    <row r="147" spans="1:12" x14ac:dyDescent="0.25">
      <c r="A147" s="1">
        <v>45491</v>
      </c>
      <c r="B147" s="2">
        <v>33.0488</v>
      </c>
      <c r="C147" s="2">
        <v>33.0807</v>
      </c>
      <c r="D147" s="2">
        <v>33.174500000000002</v>
      </c>
      <c r="E147" s="2">
        <v>32.974400000000003</v>
      </c>
      <c r="F147" s="2"/>
      <c r="L147" s="1"/>
    </row>
    <row r="148" spans="1:12" x14ac:dyDescent="0.25">
      <c r="A148" s="1">
        <v>45490</v>
      </c>
      <c r="B148" s="2">
        <v>33.050199999999997</v>
      </c>
      <c r="C148" s="2">
        <v>33.052199999999999</v>
      </c>
      <c r="D148" s="2">
        <v>33.293199999999999</v>
      </c>
      <c r="E148" s="2">
        <v>32.9619</v>
      </c>
      <c r="F148" s="2"/>
      <c r="L148" s="1"/>
    </row>
    <row r="149" spans="1:12" x14ac:dyDescent="0.25">
      <c r="A149" s="1">
        <v>45489</v>
      </c>
      <c r="B149" s="2">
        <v>33.053100000000001</v>
      </c>
      <c r="C149" s="2">
        <v>32.997100000000003</v>
      </c>
      <c r="D149" s="2">
        <v>33.147300000000001</v>
      </c>
      <c r="E149" s="2">
        <v>32.912799999999997</v>
      </c>
      <c r="F149" s="2"/>
      <c r="L149" s="1"/>
    </row>
    <row r="150" spans="1:12" x14ac:dyDescent="0.25">
      <c r="A150" s="1">
        <v>45488</v>
      </c>
      <c r="B150" s="2">
        <v>32.968600000000002</v>
      </c>
      <c r="C150" s="2">
        <v>33.008800000000001</v>
      </c>
      <c r="D150" s="2">
        <v>33.1539</v>
      </c>
      <c r="E150" s="2">
        <v>32.918599999999998</v>
      </c>
      <c r="F150" s="2"/>
      <c r="L150" s="1"/>
    </row>
    <row r="151" spans="1:12" x14ac:dyDescent="0.25">
      <c r="A151" s="1">
        <v>45485</v>
      </c>
      <c r="B151" s="2">
        <v>33.0214</v>
      </c>
      <c r="C151" s="2">
        <v>32.832099999999997</v>
      </c>
      <c r="D151" s="2">
        <v>33.127099999999999</v>
      </c>
      <c r="E151" s="2">
        <v>32.7682</v>
      </c>
      <c r="F151" s="2"/>
      <c r="L151" s="1"/>
    </row>
    <row r="152" spans="1:12" x14ac:dyDescent="0.25">
      <c r="A152" s="1">
        <v>45484</v>
      </c>
      <c r="B152" s="2">
        <v>32.801299999999998</v>
      </c>
      <c r="C152" s="2">
        <v>32.861400000000003</v>
      </c>
      <c r="D152" s="2">
        <v>33.012099999999997</v>
      </c>
      <c r="E152" s="2">
        <v>32.732900000000001</v>
      </c>
      <c r="F152" s="2"/>
      <c r="L152" s="1"/>
    </row>
    <row r="153" spans="1:12" x14ac:dyDescent="0.25">
      <c r="A153" s="1">
        <v>45483</v>
      </c>
      <c r="B153" s="2">
        <v>32.856400000000001</v>
      </c>
      <c r="C153" s="2">
        <v>32.873199999999997</v>
      </c>
      <c r="D153" s="2">
        <v>33.079300000000003</v>
      </c>
      <c r="E153" s="2">
        <v>32.744300000000003</v>
      </c>
      <c r="F153" s="2"/>
      <c r="L153" s="1"/>
    </row>
    <row r="154" spans="1:12" x14ac:dyDescent="0.25">
      <c r="A154" s="1">
        <v>45482</v>
      </c>
      <c r="B154" s="2">
        <v>32.817</v>
      </c>
      <c r="C154" s="2">
        <v>32.686100000000003</v>
      </c>
      <c r="D154" s="2">
        <v>33.033799999999999</v>
      </c>
      <c r="E154" s="2">
        <v>32.6143</v>
      </c>
      <c r="F154" s="2"/>
      <c r="L154" s="1"/>
    </row>
    <row r="155" spans="1:12" x14ac:dyDescent="0.25">
      <c r="A155" s="1">
        <v>45481</v>
      </c>
      <c r="B155" s="2">
        <v>32.674500000000002</v>
      </c>
      <c r="C155" s="2">
        <v>32.674999999999997</v>
      </c>
      <c r="D155" s="2">
        <v>32.869500000000002</v>
      </c>
      <c r="E155" s="2">
        <v>32.484999999999999</v>
      </c>
      <c r="F155" s="2"/>
      <c r="L155" s="1"/>
    </row>
    <row r="156" spans="1:12" x14ac:dyDescent="0.25">
      <c r="A156" s="1">
        <v>45478</v>
      </c>
      <c r="B156" s="2">
        <v>32.634999999999998</v>
      </c>
      <c r="C156" s="2">
        <v>32.5779</v>
      </c>
      <c r="D156" s="2">
        <v>32.874000000000002</v>
      </c>
      <c r="E156" s="2">
        <v>32.478000000000002</v>
      </c>
      <c r="F156" s="2"/>
      <c r="L156" s="1"/>
    </row>
    <row r="157" spans="1:12" x14ac:dyDescent="0.25">
      <c r="A157" s="1">
        <v>45477</v>
      </c>
      <c r="B157" s="2">
        <v>32.512999999999998</v>
      </c>
      <c r="C157" s="2">
        <v>32.551400000000001</v>
      </c>
      <c r="D157" s="2">
        <v>32.639000000000003</v>
      </c>
      <c r="E157" s="2">
        <v>32.410499999999999</v>
      </c>
      <c r="F157" s="2"/>
      <c r="L157" s="1"/>
    </row>
    <row r="158" spans="1:12" x14ac:dyDescent="0.25">
      <c r="A158" s="1">
        <v>45476</v>
      </c>
      <c r="B158" s="2">
        <v>32.534199999999998</v>
      </c>
      <c r="C158" s="2">
        <v>32.549399999999999</v>
      </c>
      <c r="D158" s="2">
        <v>32.696300000000001</v>
      </c>
      <c r="E158" s="2">
        <v>32.402999999999999</v>
      </c>
      <c r="F158" s="2"/>
      <c r="L158" s="1"/>
    </row>
    <row r="159" spans="1:12" x14ac:dyDescent="0.25">
      <c r="A159" s="1">
        <v>45475</v>
      </c>
      <c r="B159" s="2">
        <v>32.546999999999997</v>
      </c>
      <c r="C159" s="2">
        <v>32.655000000000001</v>
      </c>
      <c r="D159" s="2">
        <v>32.772100000000002</v>
      </c>
      <c r="E159" s="2">
        <v>32.441800000000001</v>
      </c>
      <c r="F159" s="2"/>
      <c r="L159" s="1"/>
    </row>
    <row r="160" spans="1:12" x14ac:dyDescent="0.25">
      <c r="A160" s="1">
        <v>45474</v>
      </c>
      <c r="B160" s="2">
        <v>32.6297</v>
      </c>
      <c r="C160" s="2">
        <v>32.772799999999997</v>
      </c>
      <c r="D160" s="2">
        <v>32.868000000000002</v>
      </c>
      <c r="E160" s="2">
        <v>32.5291</v>
      </c>
      <c r="F160" s="2"/>
      <c r="L160" s="1"/>
    </row>
    <row r="161" spans="1:12" x14ac:dyDescent="0.25">
      <c r="A161" s="1">
        <v>45471</v>
      </c>
      <c r="B161" s="2">
        <v>32.648499999999999</v>
      </c>
      <c r="C161" s="2">
        <v>32.865000000000002</v>
      </c>
      <c r="D161" s="2">
        <v>33.072800000000001</v>
      </c>
      <c r="E161" s="2">
        <v>32.585000000000001</v>
      </c>
      <c r="F161" s="2"/>
      <c r="L161" s="1"/>
    </row>
    <row r="162" spans="1:12" x14ac:dyDescent="0.25">
      <c r="A162" s="1">
        <v>45470</v>
      </c>
      <c r="B162" s="2">
        <v>32.804099999999998</v>
      </c>
      <c r="C162" s="2">
        <v>32.8446</v>
      </c>
      <c r="D162" s="2">
        <v>32.996299999999998</v>
      </c>
      <c r="E162" s="2">
        <v>32.732599999999998</v>
      </c>
      <c r="F162" s="2"/>
      <c r="L162" s="1"/>
    </row>
    <row r="163" spans="1:12" x14ac:dyDescent="0.25">
      <c r="A163" s="1">
        <v>45469</v>
      </c>
      <c r="B163" s="2">
        <v>32.837899999999998</v>
      </c>
      <c r="C163" s="2">
        <v>32.9544</v>
      </c>
      <c r="D163" s="2">
        <v>33.061599999999999</v>
      </c>
      <c r="E163" s="2">
        <v>32.71</v>
      </c>
      <c r="F163" s="2"/>
      <c r="L163" s="1"/>
    </row>
    <row r="164" spans="1:12" x14ac:dyDescent="0.25">
      <c r="A164" s="1">
        <v>45468</v>
      </c>
      <c r="B164" s="2">
        <v>32.9206</v>
      </c>
      <c r="C164" s="2">
        <v>32.919199999999996</v>
      </c>
      <c r="D164" s="2">
        <v>33.063699999999997</v>
      </c>
      <c r="E164" s="2">
        <v>32.792499999999997</v>
      </c>
      <c r="F164" s="2"/>
      <c r="L164" s="1"/>
    </row>
    <row r="165" spans="1:12" x14ac:dyDescent="0.25">
      <c r="A165" s="1">
        <v>45467</v>
      </c>
      <c r="B165" s="2">
        <v>32.916899999999998</v>
      </c>
      <c r="C165" s="2">
        <v>32.816200000000002</v>
      </c>
      <c r="D165" s="2">
        <v>32.970300000000002</v>
      </c>
      <c r="E165" s="2">
        <v>32.683399999999999</v>
      </c>
      <c r="F165" s="2"/>
      <c r="L165" s="1"/>
    </row>
    <row r="166" spans="1:12" x14ac:dyDescent="0.25">
      <c r="A166" s="1">
        <v>45464</v>
      </c>
      <c r="B166" s="2">
        <v>32.8322</v>
      </c>
      <c r="C166" s="2">
        <v>32.807899999999997</v>
      </c>
      <c r="D166" s="2">
        <v>32.966000000000001</v>
      </c>
      <c r="E166" s="2">
        <v>32.677500000000002</v>
      </c>
      <c r="F166" s="2"/>
      <c r="L166" s="1"/>
    </row>
    <row r="167" spans="1:12" x14ac:dyDescent="0.25">
      <c r="A167" s="1">
        <v>45463</v>
      </c>
      <c r="B167" s="2">
        <v>32.805999999999997</v>
      </c>
      <c r="C167" s="2">
        <v>32.526899999999998</v>
      </c>
      <c r="D167" s="2">
        <v>32.923000000000002</v>
      </c>
      <c r="E167" s="2">
        <v>32.416200000000003</v>
      </c>
      <c r="F167" s="2"/>
      <c r="L167" s="1"/>
    </row>
    <row r="168" spans="1:12" x14ac:dyDescent="0.25">
      <c r="A168" s="1">
        <v>45462</v>
      </c>
      <c r="B168" s="2">
        <v>32.502400000000002</v>
      </c>
      <c r="C168" s="2">
        <v>32.370399999999997</v>
      </c>
      <c r="D168" s="2">
        <v>32.732700000000001</v>
      </c>
      <c r="E168" s="2">
        <v>32.370399999999997</v>
      </c>
      <c r="F168" s="2"/>
      <c r="L168" s="1"/>
    </row>
    <row r="169" spans="1:12" x14ac:dyDescent="0.25">
      <c r="A169" s="1">
        <v>45461</v>
      </c>
      <c r="B169" s="2">
        <v>32.485300000000002</v>
      </c>
      <c r="C169" s="2">
        <v>32.8157</v>
      </c>
      <c r="D169" s="2">
        <v>32.914099999999998</v>
      </c>
      <c r="E169" s="2">
        <v>32.482900000000001</v>
      </c>
      <c r="F169" s="2"/>
      <c r="L169" s="1"/>
    </row>
    <row r="170" spans="1:12" x14ac:dyDescent="0.25">
      <c r="A170" s="1">
        <v>45460</v>
      </c>
      <c r="B170" s="2">
        <v>32.785899999999998</v>
      </c>
      <c r="C170" s="2">
        <v>32.726700000000001</v>
      </c>
      <c r="D170" s="2">
        <v>32.921999999999997</v>
      </c>
      <c r="E170" s="2">
        <v>32.671700000000001</v>
      </c>
      <c r="F170" s="2"/>
      <c r="L170" s="1"/>
    </row>
    <row r="171" spans="1:12" x14ac:dyDescent="0.25">
      <c r="A171" s="1">
        <v>45457</v>
      </c>
      <c r="B171" s="2">
        <v>32.627299999999998</v>
      </c>
      <c r="C171" s="2">
        <v>32.311599999999999</v>
      </c>
      <c r="D171" s="2">
        <v>32.8767</v>
      </c>
      <c r="E171" s="2">
        <v>32.282600000000002</v>
      </c>
      <c r="F171" s="2"/>
      <c r="L171" s="1"/>
    </row>
    <row r="172" spans="1:12" x14ac:dyDescent="0.25">
      <c r="A172" s="1">
        <v>45456</v>
      </c>
      <c r="B172" s="2">
        <v>32.278799999999997</v>
      </c>
      <c r="C172" s="2">
        <v>32.306699999999999</v>
      </c>
      <c r="D172" s="2">
        <v>32.427599999999998</v>
      </c>
      <c r="E172" s="2">
        <v>32.157299999999999</v>
      </c>
      <c r="F172" s="2"/>
      <c r="L172" s="1"/>
    </row>
    <row r="173" spans="1:12" x14ac:dyDescent="0.25">
      <c r="A173" s="1">
        <v>45455</v>
      </c>
      <c r="B173" s="2">
        <v>32.306399999999996</v>
      </c>
      <c r="C173" s="2">
        <v>32.360199999999999</v>
      </c>
      <c r="D173" s="2">
        <v>32.437399999999997</v>
      </c>
      <c r="E173" s="2">
        <v>32.187100000000001</v>
      </c>
      <c r="F173" s="2"/>
      <c r="L173" s="1"/>
    </row>
    <row r="174" spans="1:12" x14ac:dyDescent="0.25">
      <c r="A174" s="1">
        <v>45454</v>
      </c>
      <c r="B174" s="2">
        <v>32.322099999999999</v>
      </c>
      <c r="C174" s="2">
        <v>32.374699999999997</v>
      </c>
      <c r="D174" s="2">
        <v>32.476300000000002</v>
      </c>
      <c r="E174" s="2">
        <v>32.238</v>
      </c>
      <c r="F174" s="2"/>
      <c r="L174" s="1"/>
    </row>
    <row r="175" spans="1:12" x14ac:dyDescent="0.25">
      <c r="A175" s="1">
        <v>45453</v>
      </c>
      <c r="B175" s="2">
        <v>32.337400000000002</v>
      </c>
      <c r="C175" s="2">
        <v>32.427500000000002</v>
      </c>
      <c r="D175" s="2">
        <v>32.578400000000002</v>
      </c>
      <c r="E175" s="2">
        <v>32.158000000000001</v>
      </c>
      <c r="F175" s="2"/>
      <c r="L175" s="1"/>
    </row>
    <row r="176" spans="1:12" x14ac:dyDescent="0.25">
      <c r="A176" s="1">
        <v>45450</v>
      </c>
      <c r="B176" s="2">
        <v>32.243000000000002</v>
      </c>
      <c r="C176" s="2">
        <v>32.236699999999999</v>
      </c>
      <c r="D176" s="2">
        <v>32.548299999999998</v>
      </c>
      <c r="E176" s="2">
        <v>32.118499999999997</v>
      </c>
      <c r="F176" s="2"/>
      <c r="L176" s="1"/>
    </row>
    <row r="177" spans="1:12" x14ac:dyDescent="0.25">
      <c r="A177" s="1">
        <v>45449</v>
      </c>
      <c r="B177" s="2">
        <v>32.231900000000003</v>
      </c>
      <c r="C177" s="2">
        <v>32.256599999999999</v>
      </c>
      <c r="D177" s="2">
        <v>32.409999999999997</v>
      </c>
      <c r="E177" s="2">
        <v>32.054600000000001</v>
      </c>
      <c r="F177" s="2"/>
      <c r="L177" s="1"/>
    </row>
    <row r="178" spans="1:12" x14ac:dyDescent="0.25">
      <c r="A178" s="1">
        <v>45448</v>
      </c>
      <c r="B178" s="2">
        <v>32.2303</v>
      </c>
      <c r="C178" s="2">
        <v>32.582999999999998</v>
      </c>
      <c r="D178" s="2">
        <v>32.704599999999999</v>
      </c>
      <c r="E178" s="2">
        <v>32.1248</v>
      </c>
      <c r="F178" s="2"/>
      <c r="L178" s="1"/>
    </row>
    <row r="179" spans="1:12" x14ac:dyDescent="0.25">
      <c r="A179" s="1">
        <v>45447</v>
      </c>
      <c r="B179" s="2">
        <v>32.5745</v>
      </c>
      <c r="C179" s="2">
        <v>32.187800000000003</v>
      </c>
      <c r="D179" s="2">
        <v>32.679099999999998</v>
      </c>
      <c r="E179" s="2">
        <v>32.057000000000002</v>
      </c>
      <c r="F179" s="2"/>
      <c r="L179" s="1"/>
    </row>
    <row r="180" spans="1:12" x14ac:dyDescent="0.25">
      <c r="A180" s="1">
        <v>45446</v>
      </c>
      <c r="B180" s="2">
        <v>32.1678</v>
      </c>
      <c r="C180" s="2">
        <v>32.226700000000001</v>
      </c>
      <c r="D180" s="2">
        <v>32.320300000000003</v>
      </c>
      <c r="E180" s="2">
        <v>32.089199999999998</v>
      </c>
      <c r="F180" s="2"/>
      <c r="L180" s="1"/>
    </row>
    <row r="181" spans="1:12" x14ac:dyDescent="0.25">
      <c r="A181" s="1">
        <v>45443</v>
      </c>
      <c r="B181" s="2">
        <v>32.232199999999999</v>
      </c>
      <c r="C181" s="2">
        <v>32.211799999999997</v>
      </c>
      <c r="D181" s="2">
        <v>32.545900000000003</v>
      </c>
      <c r="E181" s="2">
        <v>32.063099999999999</v>
      </c>
      <c r="F181" s="2"/>
      <c r="L181" s="1"/>
    </row>
    <row r="182" spans="1:12" x14ac:dyDescent="0.25">
      <c r="A182" s="1">
        <v>45442</v>
      </c>
      <c r="B182" s="2">
        <v>32.2042</v>
      </c>
      <c r="C182" s="2">
        <v>32.256</v>
      </c>
      <c r="D182" s="2">
        <v>32.4617</v>
      </c>
      <c r="E182" s="2">
        <v>32.113500000000002</v>
      </c>
      <c r="F182" s="2"/>
      <c r="L182" s="1"/>
    </row>
    <row r="183" spans="1:12" x14ac:dyDescent="0.25">
      <c r="A183" s="1">
        <v>45441</v>
      </c>
      <c r="B183" s="2">
        <v>32.182499999999997</v>
      </c>
      <c r="C183" s="2">
        <v>32.234499999999997</v>
      </c>
      <c r="D183" s="2">
        <v>32.370699999999999</v>
      </c>
      <c r="E183" s="2">
        <v>32.105200000000004</v>
      </c>
      <c r="F183" s="2"/>
      <c r="L183" s="1"/>
    </row>
    <row r="184" spans="1:12" x14ac:dyDescent="0.25">
      <c r="A184" s="1">
        <v>45440</v>
      </c>
      <c r="B184" s="2">
        <v>32.233499999999999</v>
      </c>
      <c r="C184" s="2">
        <v>32.119799999999998</v>
      </c>
      <c r="D184" s="2">
        <v>32.331499999999998</v>
      </c>
      <c r="E184" s="2">
        <v>31.936199999999999</v>
      </c>
      <c r="F184" s="2"/>
      <c r="L184" s="1"/>
    </row>
    <row r="185" spans="1:12" x14ac:dyDescent="0.25">
      <c r="A185" s="1">
        <v>45439</v>
      </c>
      <c r="B185" s="2">
        <v>32.1282</v>
      </c>
      <c r="C185" s="2">
        <v>32.2136</v>
      </c>
      <c r="D185" s="2">
        <v>32.3523</v>
      </c>
      <c r="E185" s="2">
        <v>31.930700000000002</v>
      </c>
      <c r="F185" s="2"/>
      <c r="L185" s="1"/>
    </row>
    <row r="186" spans="1:12" x14ac:dyDescent="0.25">
      <c r="A186" s="1">
        <v>45436</v>
      </c>
      <c r="B186" s="2">
        <v>32.200299999999999</v>
      </c>
      <c r="C186" s="2">
        <v>32.186100000000003</v>
      </c>
      <c r="D186" s="2">
        <v>32.336599999999997</v>
      </c>
      <c r="E186" s="2">
        <v>32.048000000000002</v>
      </c>
      <c r="F186" s="2"/>
      <c r="L186" s="1"/>
    </row>
    <row r="187" spans="1:12" x14ac:dyDescent="0.25">
      <c r="A187" s="1">
        <v>45435</v>
      </c>
      <c r="B187" s="2">
        <v>32.158499999999997</v>
      </c>
      <c r="C187" s="2">
        <v>32.197000000000003</v>
      </c>
      <c r="D187" s="2">
        <v>32.280500000000004</v>
      </c>
      <c r="E187" s="2">
        <v>32.060200000000002</v>
      </c>
      <c r="F187" s="2"/>
      <c r="L187" s="1"/>
    </row>
    <row r="188" spans="1:12" x14ac:dyDescent="0.25">
      <c r="A188" s="1">
        <v>45434</v>
      </c>
      <c r="B188" s="2">
        <v>32.186100000000003</v>
      </c>
      <c r="C188" s="2">
        <v>32.197000000000003</v>
      </c>
      <c r="D188" s="2">
        <v>32.546199999999999</v>
      </c>
      <c r="E188" s="2">
        <v>32.071199999999997</v>
      </c>
      <c r="F188" s="2"/>
      <c r="L188" s="1"/>
    </row>
    <row r="189" spans="1:12" x14ac:dyDescent="0.25">
      <c r="A189" s="1">
        <v>45433</v>
      </c>
      <c r="B189" s="2">
        <v>32.122599999999998</v>
      </c>
      <c r="C189" s="2">
        <v>32.209000000000003</v>
      </c>
      <c r="D189" s="2">
        <v>32.307699999999997</v>
      </c>
      <c r="E189" s="2">
        <v>32.069400000000002</v>
      </c>
      <c r="F189" s="2"/>
      <c r="L189" s="1"/>
    </row>
    <row r="190" spans="1:12" x14ac:dyDescent="0.25">
      <c r="A190" s="1">
        <v>45432</v>
      </c>
      <c r="B190" s="2">
        <v>32.1327</v>
      </c>
      <c r="C190" s="2">
        <v>32.284999999999997</v>
      </c>
      <c r="D190" s="2">
        <v>32.339100000000002</v>
      </c>
      <c r="E190" s="2">
        <v>32.027500000000003</v>
      </c>
      <c r="F190" s="2"/>
      <c r="L190" s="1"/>
    </row>
    <row r="191" spans="1:12" x14ac:dyDescent="0.25">
      <c r="A191" s="1">
        <v>45429</v>
      </c>
      <c r="B191" s="2">
        <v>32.198700000000002</v>
      </c>
      <c r="C191" s="2">
        <v>32.276299999999999</v>
      </c>
      <c r="D191" s="2">
        <v>32.408999999999999</v>
      </c>
      <c r="E191" s="2">
        <v>32.064700000000002</v>
      </c>
      <c r="F191" s="2"/>
      <c r="L191" s="1"/>
    </row>
    <row r="192" spans="1:12" x14ac:dyDescent="0.25">
      <c r="A192" s="1">
        <v>45428</v>
      </c>
      <c r="B192" s="2">
        <v>32.271599999999999</v>
      </c>
      <c r="C192" s="2">
        <v>32.164499999999997</v>
      </c>
      <c r="D192" s="2">
        <v>32.332599999999999</v>
      </c>
      <c r="E192" s="2">
        <v>32.038499999999999</v>
      </c>
      <c r="F192" s="2"/>
      <c r="L192" s="1"/>
    </row>
    <row r="193" spans="1:12" x14ac:dyDescent="0.25">
      <c r="A193" s="1">
        <v>45427</v>
      </c>
      <c r="B193" s="2">
        <v>32.159999999999997</v>
      </c>
      <c r="C193" s="2">
        <v>32.282299999999999</v>
      </c>
      <c r="D193" s="2">
        <v>32.384500000000003</v>
      </c>
      <c r="E193" s="2">
        <v>32.081099999999999</v>
      </c>
      <c r="F193" s="2"/>
      <c r="L193" s="1"/>
    </row>
    <row r="194" spans="1:12" x14ac:dyDescent="0.25">
      <c r="A194" s="1">
        <v>45426</v>
      </c>
      <c r="B194" s="2">
        <v>32.265900000000002</v>
      </c>
      <c r="C194" s="2">
        <v>32.202399999999997</v>
      </c>
      <c r="D194" s="2">
        <v>32.384</v>
      </c>
      <c r="E194" s="2">
        <v>32.020400000000002</v>
      </c>
      <c r="F194" s="2"/>
      <c r="L194" s="1"/>
    </row>
    <row r="195" spans="1:12" x14ac:dyDescent="0.25">
      <c r="A195" s="1">
        <v>45425</v>
      </c>
      <c r="B195" s="2">
        <v>32.274000000000001</v>
      </c>
      <c r="C195" s="2">
        <v>32.216700000000003</v>
      </c>
      <c r="D195" s="2">
        <v>32.463099999999997</v>
      </c>
      <c r="E195" s="2">
        <v>32.062199999999997</v>
      </c>
      <c r="F195" s="2"/>
      <c r="L195" s="1"/>
    </row>
    <row r="196" spans="1:12" x14ac:dyDescent="0.25">
      <c r="A196" s="1">
        <v>45422</v>
      </c>
      <c r="B196" s="2">
        <v>32.198900000000002</v>
      </c>
      <c r="C196" s="2">
        <v>32.286099999999998</v>
      </c>
      <c r="D196" s="2">
        <v>32.394100000000002</v>
      </c>
      <c r="E196" s="2">
        <v>32.069499999999998</v>
      </c>
      <c r="F196" s="2"/>
      <c r="L196" s="1"/>
    </row>
    <row r="197" spans="1:12" x14ac:dyDescent="0.25">
      <c r="A197" s="1">
        <v>45421</v>
      </c>
      <c r="B197" s="2">
        <v>32.238</v>
      </c>
      <c r="C197" s="2">
        <v>32.247500000000002</v>
      </c>
      <c r="D197" s="2">
        <v>32.419800000000002</v>
      </c>
      <c r="E197" s="2">
        <v>32.045699999999997</v>
      </c>
      <c r="F197" s="2"/>
      <c r="L197" s="1"/>
    </row>
    <row r="198" spans="1:12" x14ac:dyDescent="0.25">
      <c r="A198" s="1">
        <v>45420</v>
      </c>
      <c r="B198" s="2">
        <v>32.2239</v>
      </c>
      <c r="C198" s="2">
        <v>32.268799999999999</v>
      </c>
      <c r="D198" s="2">
        <v>32.580800000000004</v>
      </c>
      <c r="E198" s="2">
        <v>32.135800000000003</v>
      </c>
      <c r="F198" s="2"/>
      <c r="L198" s="1"/>
    </row>
    <row r="199" spans="1:12" x14ac:dyDescent="0.25">
      <c r="A199" s="1">
        <v>45419</v>
      </c>
      <c r="B199" s="2">
        <v>32.2515</v>
      </c>
      <c r="C199" s="2">
        <v>32.2605</v>
      </c>
      <c r="D199" s="2">
        <v>32.372999999999998</v>
      </c>
      <c r="E199" s="2">
        <v>32.116700000000002</v>
      </c>
      <c r="F199" s="2"/>
      <c r="L199" s="1"/>
    </row>
    <row r="200" spans="1:12" x14ac:dyDescent="0.25">
      <c r="A200" s="1">
        <v>45418</v>
      </c>
      <c r="B200" s="2">
        <v>32.2624</v>
      </c>
      <c r="C200" s="2">
        <v>32.345199999999998</v>
      </c>
      <c r="D200" s="2">
        <v>32.6051</v>
      </c>
      <c r="E200" s="2">
        <v>32.119599999999998</v>
      </c>
      <c r="F200" s="2"/>
      <c r="L200" s="1"/>
    </row>
    <row r="201" spans="1:12" x14ac:dyDescent="0.25">
      <c r="A201" s="1">
        <v>45415</v>
      </c>
      <c r="B201" s="2">
        <v>32.334600000000002</v>
      </c>
      <c r="C201" s="2">
        <v>32.374099999999999</v>
      </c>
      <c r="D201" s="2">
        <v>32.527500000000003</v>
      </c>
      <c r="E201" s="2">
        <v>32.166600000000003</v>
      </c>
      <c r="F201" s="2"/>
      <c r="L201" s="1"/>
    </row>
    <row r="202" spans="1:12" x14ac:dyDescent="0.25">
      <c r="A202" s="1">
        <v>45414</v>
      </c>
      <c r="B202" s="2">
        <v>32.301400000000001</v>
      </c>
      <c r="C202" s="2">
        <v>32.484999999999999</v>
      </c>
      <c r="D202" s="2">
        <v>32.526600000000002</v>
      </c>
      <c r="E202" s="2">
        <v>32.218299999999999</v>
      </c>
      <c r="F202" s="2"/>
      <c r="L202" s="1"/>
    </row>
    <row r="203" spans="1:12" x14ac:dyDescent="0.25">
      <c r="A203" s="1">
        <v>45413</v>
      </c>
      <c r="B203" s="2">
        <v>32.456499999999998</v>
      </c>
      <c r="C203" s="2">
        <v>32.4148</v>
      </c>
      <c r="D203" s="2">
        <v>32.577599999999997</v>
      </c>
      <c r="E203" s="2">
        <v>32.335299999999997</v>
      </c>
      <c r="F203" s="2"/>
      <c r="L203" s="1"/>
    </row>
    <row r="204" spans="1:12" x14ac:dyDescent="0.25">
      <c r="A204" s="1">
        <v>45412</v>
      </c>
      <c r="B204" s="2">
        <v>32.400700000000001</v>
      </c>
      <c r="C204" s="2">
        <v>32.506399999999999</v>
      </c>
      <c r="D204" s="2">
        <v>32.548000000000002</v>
      </c>
      <c r="E204" s="2">
        <v>32.179200000000002</v>
      </c>
      <c r="F204" s="2"/>
      <c r="L204" s="1"/>
    </row>
    <row r="205" spans="1:12" x14ac:dyDescent="0.25">
      <c r="A205" s="1">
        <v>45411</v>
      </c>
      <c r="B205" s="2">
        <v>32.415300000000002</v>
      </c>
      <c r="C205" s="2">
        <v>32.508000000000003</v>
      </c>
      <c r="D205" s="2">
        <v>32.623899999999999</v>
      </c>
      <c r="E205" s="2">
        <v>32.173099999999998</v>
      </c>
      <c r="F205" s="2"/>
      <c r="L205" s="1"/>
    </row>
    <row r="206" spans="1:12" x14ac:dyDescent="0.25">
      <c r="A206" s="1">
        <v>45408</v>
      </c>
      <c r="B206" s="2">
        <v>32.403599999999997</v>
      </c>
      <c r="C206" s="2">
        <v>32.518300000000004</v>
      </c>
      <c r="D206" s="2">
        <v>32.652000000000001</v>
      </c>
      <c r="E206" s="2">
        <v>32.305599999999998</v>
      </c>
      <c r="F206" s="2"/>
      <c r="L206" s="1"/>
    </row>
    <row r="207" spans="1:12" x14ac:dyDescent="0.25">
      <c r="A207" s="1">
        <v>45407</v>
      </c>
      <c r="B207" s="2">
        <v>32.5152</v>
      </c>
      <c r="C207" s="2">
        <v>32.551000000000002</v>
      </c>
      <c r="D207" s="2">
        <v>32.654899999999998</v>
      </c>
      <c r="E207" s="2">
        <v>32.382599999999996</v>
      </c>
      <c r="F207" s="2"/>
      <c r="L207" s="1"/>
    </row>
    <row r="208" spans="1:12" x14ac:dyDescent="0.25">
      <c r="A208" s="1">
        <v>45406</v>
      </c>
      <c r="B208" s="2">
        <v>32.539299999999997</v>
      </c>
      <c r="C208" s="2">
        <v>32.5533</v>
      </c>
      <c r="D208" s="2">
        <v>32.631100000000004</v>
      </c>
      <c r="E208" s="2">
        <v>32.392200000000003</v>
      </c>
      <c r="F208" s="2"/>
      <c r="L208" s="1"/>
    </row>
    <row r="209" spans="1:12" x14ac:dyDescent="0.25">
      <c r="A209" s="1">
        <v>45405</v>
      </c>
      <c r="B209" s="2">
        <v>32.491500000000002</v>
      </c>
      <c r="C209" s="2">
        <v>32.541499999999999</v>
      </c>
      <c r="D209" s="2">
        <v>32.690100000000001</v>
      </c>
      <c r="E209" s="2">
        <v>32.423999999999999</v>
      </c>
      <c r="F209" s="2"/>
      <c r="L209" s="1"/>
    </row>
    <row r="210" spans="1:12" x14ac:dyDescent="0.25">
      <c r="A210" s="1">
        <v>45404</v>
      </c>
      <c r="B210" s="2">
        <v>32.486199999999997</v>
      </c>
      <c r="C210" s="2">
        <v>32.499200000000002</v>
      </c>
      <c r="D210" s="2">
        <v>32.694600000000001</v>
      </c>
      <c r="E210" s="2">
        <v>32.3508</v>
      </c>
      <c r="F210" s="2"/>
      <c r="L210" s="1"/>
    </row>
    <row r="211" spans="1:12" x14ac:dyDescent="0.25">
      <c r="A211" s="1">
        <v>45401</v>
      </c>
      <c r="B211" s="2">
        <v>32.494100000000003</v>
      </c>
      <c r="C211" s="2">
        <v>32.527900000000002</v>
      </c>
      <c r="D211" s="2">
        <v>32.886200000000002</v>
      </c>
      <c r="E211" s="2">
        <v>32.298000000000002</v>
      </c>
      <c r="F211" s="2"/>
      <c r="L211" s="1"/>
    </row>
    <row r="212" spans="1:12" x14ac:dyDescent="0.25">
      <c r="A212" s="1">
        <v>45400</v>
      </c>
      <c r="B212" s="2">
        <v>32.522399999999998</v>
      </c>
      <c r="C212" s="2">
        <v>32.421799999999998</v>
      </c>
      <c r="D212" s="2">
        <v>32.5914</v>
      </c>
      <c r="E212" s="2">
        <v>32.339399999999998</v>
      </c>
      <c r="F212" s="2"/>
      <c r="L212" s="1"/>
    </row>
    <row r="213" spans="1:12" x14ac:dyDescent="0.25">
      <c r="A213" s="1">
        <v>45399</v>
      </c>
      <c r="B213" s="2">
        <v>32.381599999999999</v>
      </c>
      <c r="C213" s="2">
        <v>32.497999999999998</v>
      </c>
      <c r="D213" s="2">
        <v>32.670200000000001</v>
      </c>
      <c r="E213" s="2">
        <v>32.327800000000003</v>
      </c>
      <c r="F213" s="2"/>
      <c r="L213" s="1"/>
    </row>
    <row r="214" spans="1:12" x14ac:dyDescent="0.25">
      <c r="A214" s="1">
        <v>45398</v>
      </c>
      <c r="B214" s="2">
        <v>32.3857</v>
      </c>
      <c r="C214" s="2">
        <v>32.421300000000002</v>
      </c>
      <c r="D214" s="2">
        <v>32.5764</v>
      </c>
      <c r="E214" s="2">
        <v>32.305599999999998</v>
      </c>
      <c r="F214" s="2"/>
      <c r="L214" s="1"/>
    </row>
    <row r="215" spans="1:12" x14ac:dyDescent="0.25">
      <c r="A215" s="1">
        <v>45397</v>
      </c>
      <c r="B215" s="2">
        <v>32.401299999999999</v>
      </c>
      <c r="C215" s="2">
        <v>32.363999999999997</v>
      </c>
      <c r="D215" s="2">
        <v>32.628700000000002</v>
      </c>
      <c r="E215" s="2">
        <v>32.177500000000002</v>
      </c>
      <c r="F215" s="2"/>
      <c r="L215" s="1"/>
    </row>
    <row r="216" spans="1:12" x14ac:dyDescent="0.25">
      <c r="A216" s="1">
        <v>45394</v>
      </c>
      <c r="B216" s="2">
        <v>32.346800000000002</v>
      </c>
      <c r="C216" s="2">
        <v>32.304600000000001</v>
      </c>
      <c r="D216" s="2">
        <v>33.027500000000003</v>
      </c>
      <c r="E216" s="2">
        <v>32.092399999999998</v>
      </c>
      <c r="F216" s="2"/>
      <c r="L216" s="1"/>
    </row>
    <row r="217" spans="1:12" x14ac:dyDescent="0.25">
      <c r="A217" s="1">
        <v>45393</v>
      </c>
      <c r="B217" s="2">
        <v>32.299599999999998</v>
      </c>
      <c r="C217" s="2">
        <v>32.300899999999999</v>
      </c>
      <c r="D217" s="2">
        <v>32.422800000000002</v>
      </c>
      <c r="E217" s="2">
        <v>32.160899999999998</v>
      </c>
      <c r="F217" s="2"/>
      <c r="L217" s="1"/>
    </row>
    <row r="218" spans="1:12" x14ac:dyDescent="0.25">
      <c r="A218" s="1">
        <v>45392</v>
      </c>
      <c r="B218" s="2">
        <v>32.277900000000002</v>
      </c>
      <c r="C218" s="2">
        <v>32.2318</v>
      </c>
      <c r="D218" s="2">
        <v>32.398499999999999</v>
      </c>
      <c r="E218" s="2">
        <v>32.125300000000003</v>
      </c>
      <c r="F218" s="2"/>
      <c r="L218" s="1"/>
    </row>
    <row r="219" spans="1:12" x14ac:dyDescent="0.25">
      <c r="A219" s="1">
        <v>45391</v>
      </c>
      <c r="B219" s="2">
        <v>32.270600000000002</v>
      </c>
      <c r="C219" s="2">
        <v>32.0396</v>
      </c>
      <c r="D219" s="2">
        <v>32.369700000000002</v>
      </c>
      <c r="E219" s="2">
        <v>31.962199999999999</v>
      </c>
      <c r="F219" s="2"/>
      <c r="L219" s="1"/>
    </row>
    <row r="220" spans="1:12" x14ac:dyDescent="0.25">
      <c r="A220" s="1">
        <v>45390</v>
      </c>
      <c r="B220" s="2">
        <v>31.976400000000002</v>
      </c>
      <c r="C220" s="2">
        <v>32.030299999999997</v>
      </c>
      <c r="D220" s="2">
        <v>32.2547</v>
      </c>
      <c r="E220" s="2">
        <v>31.802399999999999</v>
      </c>
      <c r="F220" s="2"/>
      <c r="L220" s="1"/>
    </row>
    <row r="221" spans="1:12" x14ac:dyDescent="0.25">
      <c r="A221" s="1">
        <v>45387</v>
      </c>
      <c r="B221" s="2">
        <v>32.037399999999998</v>
      </c>
      <c r="C221" s="2">
        <v>31.9115</v>
      </c>
      <c r="D221" s="2">
        <v>32.127699999999997</v>
      </c>
      <c r="E221" s="2">
        <v>31.752800000000001</v>
      </c>
      <c r="F221" s="2"/>
      <c r="L221" s="1"/>
    </row>
    <row r="222" spans="1:12" x14ac:dyDescent="0.25">
      <c r="A222" s="1">
        <v>45386</v>
      </c>
      <c r="B222" s="2">
        <v>31.8703</v>
      </c>
      <c r="C222" s="2">
        <v>31.949200000000001</v>
      </c>
      <c r="D222" s="2">
        <v>32.034500000000001</v>
      </c>
      <c r="E222" s="2">
        <v>31.7744</v>
      </c>
      <c r="F222" s="2"/>
      <c r="L222" s="1"/>
    </row>
    <row r="223" spans="1:12" x14ac:dyDescent="0.25">
      <c r="A223" s="1">
        <v>45385</v>
      </c>
      <c r="B223" s="2">
        <v>31.948499999999999</v>
      </c>
      <c r="C223" s="2">
        <v>32.027900000000002</v>
      </c>
      <c r="D223" s="2">
        <v>32.195500000000003</v>
      </c>
      <c r="E223" s="2">
        <v>31.837800000000001</v>
      </c>
      <c r="F223" s="2"/>
      <c r="L223" s="1"/>
    </row>
    <row r="224" spans="1:12" x14ac:dyDescent="0.25">
      <c r="A224" s="1">
        <v>45384</v>
      </c>
      <c r="B224" s="2">
        <v>32.043599999999998</v>
      </c>
      <c r="C224" s="2">
        <v>32.102699999999999</v>
      </c>
      <c r="D224" s="2">
        <v>32.411499999999997</v>
      </c>
      <c r="E224" s="2">
        <v>31.886199999999999</v>
      </c>
      <c r="F224" s="2"/>
      <c r="L224" s="1"/>
    </row>
    <row r="225" spans="1:12" x14ac:dyDescent="0.25">
      <c r="A225" s="1">
        <v>45383</v>
      </c>
      <c r="B225" s="2">
        <v>32.075000000000003</v>
      </c>
      <c r="C225" s="2">
        <v>32.346899999999998</v>
      </c>
      <c r="D225" s="2">
        <v>32.558199999999999</v>
      </c>
      <c r="E225" s="2">
        <v>31.491399999999999</v>
      </c>
      <c r="F225" s="2"/>
      <c r="L225" s="1"/>
    </row>
    <row r="226" spans="1:12" x14ac:dyDescent="0.25">
      <c r="A226" s="1">
        <v>45380</v>
      </c>
      <c r="B226" s="2">
        <v>32.345999999999997</v>
      </c>
      <c r="C226" s="2">
        <v>32.344099999999997</v>
      </c>
      <c r="D226" s="2">
        <v>32.643799999999999</v>
      </c>
      <c r="E226" s="2">
        <v>32.1479</v>
      </c>
      <c r="F226" s="2"/>
      <c r="L226" s="1"/>
    </row>
    <row r="227" spans="1:12" x14ac:dyDescent="0.25">
      <c r="A227" s="1">
        <v>45379</v>
      </c>
      <c r="B227" s="2">
        <v>32.304499999999997</v>
      </c>
      <c r="C227" s="2">
        <v>32.284999999999997</v>
      </c>
      <c r="D227" s="2">
        <v>32.429400000000001</v>
      </c>
      <c r="E227" s="2">
        <v>32.193899999999999</v>
      </c>
      <c r="F227" s="2"/>
      <c r="L227" s="1"/>
    </row>
    <row r="228" spans="1:12" x14ac:dyDescent="0.25">
      <c r="A228" s="1">
        <v>45378</v>
      </c>
      <c r="B228" s="2">
        <v>32.245899999999999</v>
      </c>
      <c r="C228" s="2">
        <v>32.182899999999997</v>
      </c>
      <c r="D228" s="2">
        <v>32.335299999999997</v>
      </c>
      <c r="E228" s="2">
        <v>32.057200000000002</v>
      </c>
      <c r="F228" s="2"/>
      <c r="L228" s="1"/>
    </row>
    <row r="229" spans="1:12" x14ac:dyDescent="0.25">
      <c r="A229" s="1">
        <v>45377</v>
      </c>
      <c r="B229" s="2">
        <v>32.173699999999997</v>
      </c>
      <c r="C229" s="2">
        <v>32.147100000000002</v>
      </c>
      <c r="D229" s="2">
        <v>32.276200000000003</v>
      </c>
      <c r="E229" s="2">
        <v>32.056100000000001</v>
      </c>
      <c r="F229" s="2"/>
      <c r="L229" s="1"/>
    </row>
    <row r="230" spans="1:12" x14ac:dyDescent="0.25">
      <c r="A230" s="1">
        <v>45376</v>
      </c>
      <c r="B230" s="2">
        <v>32.114600000000003</v>
      </c>
      <c r="C230" s="2">
        <v>32.001300000000001</v>
      </c>
      <c r="D230" s="2">
        <v>32.279299999999999</v>
      </c>
      <c r="E230" s="2">
        <v>31.814699999999998</v>
      </c>
      <c r="F230" s="2"/>
      <c r="L230" s="1"/>
    </row>
    <row r="231" spans="1:12" x14ac:dyDescent="0.25">
      <c r="A231" s="1">
        <v>45373</v>
      </c>
      <c r="B231" s="2">
        <v>32.013199999999998</v>
      </c>
      <c r="C231" s="2">
        <v>32.073399999999999</v>
      </c>
      <c r="D231" s="2">
        <v>32.321300000000001</v>
      </c>
      <c r="E231" s="2">
        <v>31.712599999999998</v>
      </c>
      <c r="F231" s="2"/>
      <c r="L231" s="1"/>
    </row>
    <row r="232" spans="1:12" x14ac:dyDescent="0.25">
      <c r="A232" s="1">
        <v>45372</v>
      </c>
      <c r="B232" s="2">
        <v>32.029400000000003</v>
      </c>
      <c r="C232" s="2">
        <v>32.392299999999999</v>
      </c>
      <c r="D232" s="2">
        <v>32.497199999999999</v>
      </c>
      <c r="E232" s="2">
        <v>31.663</v>
      </c>
      <c r="F232" s="2"/>
      <c r="L232" s="1"/>
    </row>
    <row r="233" spans="1:12" x14ac:dyDescent="0.25">
      <c r="A233" s="1">
        <v>45371</v>
      </c>
      <c r="B233" s="2">
        <v>32.155799999999999</v>
      </c>
      <c r="C233" s="2">
        <v>32.360399999999998</v>
      </c>
      <c r="D233" s="2">
        <v>32.502400000000002</v>
      </c>
      <c r="E233" s="2">
        <v>32.139000000000003</v>
      </c>
      <c r="F233" s="2"/>
      <c r="L233" s="1"/>
    </row>
    <row r="234" spans="1:12" x14ac:dyDescent="0.25">
      <c r="A234" s="1">
        <v>45370</v>
      </c>
      <c r="B234" s="2">
        <v>32.3583</v>
      </c>
      <c r="C234" s="2">
        <v>32.311799999999998</v>
      </c>
      <c r="D234" s="2">
        <v>32.576000000000001</v>
      </c>
      <c r="E234" s="2">
        <v>32.232300000000002</v>
      </c>
      <c r="F234" s="2"/>
      <c r="L234" s="1"/>
    </row>
    <row r="235" spans="1:12" x14ac:dyDescent="0.25">
      <c r="A235" s="1">
        <v>45369</v>
      </c>
      <c r="B235" s="2">
        <v>32.246000000000002</v>
      </c>
      <c r="C235" s="2">
        <v>32.116799999999998</v>
      </c>
      <c r="D235" s="2">
        <v>32.562399999999997</v>
      </c>
      <c r="E235" s="2">
        <v>32.0715</v>
      </c>
      <c r="F235" s="2"/>
      <c r="L235" s="1"/>
    </row>
    <row r="236" spans="1:12" x14ac:dyDescent="0.25">
      <c r="A236" s="1">
        <v>45366</v>
      </c>
      <c r="B236" s="2">
        <v>32.114400000000003</v>
      </c>
      <c r="C236" s="2">
        <v>32.148699999999998</v>
      </c>
      <c r="D236" s="2">
        <v>32.440300000000001</v>
      </c>
      <c r="E236" s="2">
        <v>32.009799999999998</v>
      </c>
      <c r="F236" s="2"/>
      <c r="L236" s="1"/>
    </row>
    <row r="237" spans="1:12" x14ac:dyDescent="0.25">
      <c r="A237" s="1">
        <v>45365</v>
      </c>
      <c r="B237" s="2">
        <v>32.144100000000002</v>
      </c>
      <c r="C237" s="2">
        <v>32.084000000000003</v>
      </c>
      <c r="D237" s="2">
        <v>32.287700000000001</v>
      </c>
      <c r="E237" s="2">
        <v>31.896000000000001</v>
      </c>
      <c r="F237" s="2"/>
      <c r="L237" s="1"/>
    </row>
    <row r="238" spans="1:12" x14ac:dyDescent="0.25">
      <c r="A238" s="1">
        <v>45364</v>
      </c>
      <c r="B238" s="2">
        <v>31.907399999999999</v>
      </c>
      <c r="C238" s="2">
        <v>32.063899999999997</v>
      </c>
      <c r="D238" s="2">
        <v>32.602600000000002</v>
      </c>
      <c r="E238" s="2">
        <v>31.959499999999998</v>
      </c>
      <c r="F238" s="2"/>
      <c r="L238" s="1"/>
    </row>
    <row r="239" spans="1:12" x14ac:dyDescent="0.25">
      <c r="A239" s="1">
        <v>45363</v>
      </c>
      <c r="B239" s="2">
        <v>32.027799999999999</v>
      </c>
      <c r="C239" s="2">
        <v>32.023299999999999</v>
      </c>
      <c r="D239" s="2">
        <v>32.166800000000002</v>
      </c>
      <c r="E239" s="2">
        <v>31.936</v>
      </c>
      <c r="F239" s="2"/>
      <c r="L239" s="1"/>
    </row>
    <row r="240" spans="1:12" x14ac:dyDescent="0.25">
      <c r="A240" s="1">
        <v>45362</v>
      </c>
      <c r="B240" s="2">
        <v>31.944800000000001</v>
      </c>
      <c r="C240" s="2">
        <v>31.8216</v>
      </c>
      <c r="D240" s="2">
        <v>32.1325</v>
      </c>
      <c r="E240" s="2">
        <v>31.8078</v>
      </c>
      <c r="F240" s="2"/>
      <c r="L240" s="1"/>
    </row>
    <row r="241" spans="1:12" x14ac:dyDescent="0.25">
      <c r="A241" s="1">
        <v>45359</v>
      </c>
      <c r="B241" s="2">
        <v>31.84</v>
      </c>
      <c r="C241" s="2">
        <v>31.8627</v>
      </c>
      <c r="D241" s="2">
        <v>32.0261</v>
      </c>
      <c r="E241" s="2">
        <v>31.667899999999999</v>
      </c>
      <c r="F241" s="2"/>
      <c r="L241" s="1"/>
    </row>
    <row r="242" spans="1:12" x14ac:dyDescent="0.25">
      <c r="A242" s="1">
        <v>45358</v>
      </c>
      <c r="B242" s="2">
        <v>31.8612</v>
      </c>
      <c r="C242" s="2">
        <v>31.757899999999999</v>
      </c>
      <c r="D242" s="2">
        <v>31.9315</v>
      </c>
      <c r="E242" s="2">
        <v>31.6907</v>
      </c>
      <c r="F242" s="2"/>
      <c r="L242" s="1"/>
    </row>
    <row r="243" spans="1:12" x14ac:dyDescent="0.25">
      <c r="A243" s="1">
        <v>45357</v>
      </c>
      <c r="B243" s="2">
        <v>31.719100000000001</v>
      </c>
      <c r="C243" s="2">
        <v>31.678100000000001</v>
      </c>
      <c r="D243" s="2">
        <v>31.967199999999998</v>
      </c>
      <c r="E243" s="2">
        <v>31.575299999999999</v>
      </c>
      <c r="F243" s="2"/>
      <c r="L243" s="1"/>
    </row>
    <row r="244" spans="1:12" x14ac:dyDescent="0.25">
      <c r="A244" s="1">
        <v>45356</v>
      </c>
      <c r="B244" s="2">
        <v>31.623899999999999</v>
      </c>
      <c r="C244" s="2">
        <v>31.5641</v>
      </c>
      <c r="D244" s="2">
        <v>31.8018</v>
      </c>
      <c r="E244" s="2">
        <v>31.4816</v>
      </c>
      <c r="F244" s="2"/>
      <c r="L244" s="1"/>
    </row>
    <row r="245" spans="1:12" x14ac:dyDescent="0.25">
      <c r="A245" s="1">
        <v>45355</v>
      </c>
      <c r="B245" s="2">
        <v>31.563600000000001</v>
      </c>
      <c r="C245" s="2">
        <v>31.408200000000001</v>
      </c>
      <c r="D245" s="2">
        <v>31.774799999999999</v>
      </c>
      <c r="E245" s="2">
        <v>31.303899999999999</v>
      </c>
      <c r="F245" s="2"/>
      <c r="L245" s="1"/>
    </row>
    <row r="246" spans="1:12" x14ac:dyDescent="0.25">
      <c r="A246" s="1">
        <v>45352</v>
      </c>
      <c r="B246" s="2">
        <v>31.309899999999999</v>
      </c>
      <c r="C246" s="2">
        <v>31.2395</v>
      </c>
      <c r="D246" s="2">
        <v>31.486000000000001</v>
      </c>
      <c r="E246" s="2">
        <v>31.158100000000001</v>
      </c>
      <c r="F246" s="2"/>
      <c r="L246" s="1"/>
    </row>
    <row r="247" spans="1:12" x14ac:dyDescent="0.25">
      <c r="A247" s="1">
        <v>45351</v>
      </c>
      <c r="B247" s="2">
        <v>31.188300000000002</v>
      </c>
      <c r="C247" s="2">
        <v>31.205500000000001</v>
      </c>
      <c r="D247" s="2">
        <v>31.342400000000001</v>
      </c>
      <c r="E247" s="2">
        <v>31.103300000000001</v>
      </c>
      <c r="F247" s="2"/>
      <c r="L247" s="1"/>
    </row>
    <row r="248" spans="1:12" x14ac:dyDescent="0.25">
      <c r="A248" s="1">
        <v>45350</v>
      </c>
      <c r="B248" s="2">
        <v>31.169499999999999</v>
      </c>
      <c r="C248" s="2">
        <v>31.145700000000001</v>
      </c>
      <c r="D248" s="2">
        <v>31.438500000000001</v>
      </c>
      <c r="E248" s="2">
        <v>31.055499999999999</v>
      </c>
      <c r="F248" s="2"/>
      <c r="L248" s="1"/>
    </row>
    <row r="249" spans="1:12" x14ac:dyDescent="0.25">
      <c r="A249" s="1">
        <v>45349</v>
      </c>
      <c r="B249" s="2">
        <v>31.073499999999999</v>
      </c>
      <c r="C249" s="2">
        <v>31.1172</v>
      </c>
      <c r="D249" s="2">
        <v>31.377099999999999</v>
      </c>
      <c r="E249" s="2">
        <v>31.027999999999999</v>
      </c>
      <c r="F249" s="2"/>
      <c r="L249" s="1"/>
    </row>
    <row r="250" spans="1:12" x14ac:dyDescent="0.25">
      <c r="A250" s="1">
        <v>45348</v>
      </c>
      <c r="B250" s="2">
        <v>31.042999999999999</v>
      </c>
      <c r="C250" s="2">
        <v>31.061</v>
      </c>
      <c r="D250" s="2">
        <v>31.367799999999999</v>
      </c>
      <c r="E250" s="2">
        <v>30.985299999999999</v>
      </c>
      <c r="F250" s="2"/>
      <c r="L250" s="1"/>
    </row>
    <row r="251" spans="1:12" x14ac:dyDescent="0.25">
      <c r="A251" s="1">
        <v>45345</v>
      </c>
      <c r="B251" s="2">
        <v>30.9651</v>
      </c>
      <c r="C251" s="2">
        <v>30.732700000000001</v>
      </c>
      <c r="D251" s="2">
        <v>31.171399999999998</v>
      </c>
      <c r="E251" s="2">
        <v>30.7241</v>
      </c>
      <c r="F251" s="2"/>
      <c r="L251" s="1"/>
    </row>
    <row r="252" spans="1:12" x14ac:dyDescent="0.25">
      <c r="A252" s="1">
        <v>45344</v>
      </c>
      <c r="B252" s="2">
        <v>30.879300000000001</v>
      </c>
      <c r="C252" s="2">
        <v>30.988600000000002</v>
      </c>
      <c r="D252" s="2">
        <v>31.135000000000002</v>
      </c>
      <c r="E252" s="2">
        <v>30.646799999999999</v>
      </c>
      <c r="F252" s="2"/>
      <c r="L252" s="1"/>
    </row>
    <row r="253" spans="1:12" x14ac:dyDescent="0.25">
      <c r="A253" s="1">
        <v>45343</v>
      </c>
      <c r="B253" s="2">
        <v>30.9057</v>
      </c>
      <c r="C253" s="2">
        <v>30.923999999999999</v>
      </c>
      <c r="D253" s="2">
        <v>31.215</v>
      </c>
      <c r="E253" s="2">
        <v>30.819500000000001</v>
      </c>
      <c r="F253" s="2"/>
      <c r="L253" s="1"/>
    </row>
    <row r="254" spans="1:12" x14ac:dyDescent="0.25">
      <c r="A254" s="1">
        <v>45342</v>
      </c>
      <c r="B254" s="2">
        <v>30.898099999999999</v>
      </c>
      <c r="C254" s="2">
        <v>30.847200000000001</v>
      </c>
      <c r="D254" s="2">
        <v>31.118500000000001</v>
      </c>
      <c r="E254" s="2">
        <v>30.7502</v>
      </c>
      <c r="F254" s="2"/>
      <c r="L254" s="1"/>
    </row>
    <row r="255" spans="1:12" x14ac:dyDescent="0.25">
      <c r="A255" s="1">
        <v>45341</v>
      </c>
      <c r="B255" s="2">
        <v>30.812100000000001</v>
      </c>
      <c r="C255" s="2">
        <v>30.844999999999999</v>
      </c>
      <c r="D255" s="2">
        <v>30.99</v>
      </c>
      <c r="E255" s="2">
        <v>30.6877</v>
      </c>
      <c r="F255" s="2"/>
      <c r="L255" s="1"/>
    </row>
    <row r="256" spans="1:12" x14ac:dyDescent="0.25">
      <c r="A256" s="1">
        <v>45338</v>
      </c>
      <c r="B256" s="2">
        <v>30.818200000000001</v>
      </c>
      <c r="C256" s="2">
        <v>30.750399999999999</v>
      </c>
      <c r="D256" s="2">
        <v>30.905999999999999</v>
      </c>
      <c r="E256" s="2">
        <v>30.641300000000001</v>
      </c>
      <c r="F256" s="2"/>
      <c r="L256" s="1"/>
    </row>
    <row r="257" spans="1:12" x14ac:dyDescent="0.25">
      <c r="A257" s="1">
        <v>45337</v>
      </c>
      <c r="B257" s="2">
        <v>30.718</v>
      </c>
      <c r="C257" s="2">
        <v>30.748999999999999</v>
      </c>
      <c r="D257" s="2">
        <v>31.132899999999999</v>
      </c>
      <c r="E257" s="2">
        <v>30.487100000000002</v>
      </c>
      <c r="F257" s="2"/>
      <c r="L257" s="1"/>
    </row>
    <row r="258" spans="1:12" x14ac:dyDescent="0.25">
      <c r="A258" s="1">
        <v>45336</v>
      </c>
      <c r="B258" s="2">
        <v>30.7349</v>
      </c>
      <c r="C258" s="2">
        <v>30.720800000000001</v>
      </c>
      <c r="D258" s="2">
        <v>30.939499999999999</v>
      </c>
      <c r="E258" s="2">
        <v>30.623799999999999</v>
      </c>
      <c r="F258" s="2"/>
      <c r="L258" s="1"/>
    </row>
    <row r="259" spans="1:12" x14ac:dyDescent="0.25">
      <c r="A259" s="1">
        <v>45335</v>
      </c>
      <c r="B259" s="2">
        <v>30.7148</v>
      </c>
      <c r="C259" s="2">
        <v>30.7166</v>
      </c>
      <c r="D259" s="2">
        <v>30.803699999999999</v>
      </c>
      <c r="E259" s="2">
        <v>30.539100000000001</v>
      </c>
      <c r="F259" s="2"/>
      <c r="L259" s="1"/>
    </row>
    <row r="260" spans="1:12" x14ac:dyDescent="0.25">
      <c r="A260" s="1">
        <v>45334</v>
      </c>
      <c r="B260" s="2">
        <v>30.6403</v>
      </c>
      <c r="C260" s="2">
        <v>30.673300000000001</v>
      </c>
      <c r="D260" s="2">
        <v>30.81</v>
      </c>
      <c r="E260" s="2">
        <v>30.5246</v>
      </c>
      <c r="F260" s="2"/>
      <c r="L260" s="1"/>
    </row>
    <row r="261" spans="1:12" x14ac:dyDescent="0.25">
      <c r="A261" s="1">
        <v>45331</v>
      </c>
      <c r="B261" s="2">
        <v>30.558</v>
      </c>
      <c r="C261" s="2">
        <v>30.601199999999999</v>
      </c>
      <c r="D261" s="2">
        <v>30.799399999999999</v>
      </c>
      <c r="E261" s="2">
        <v>30.1707</v>
      </c>
      <c r="F261" s="2"/>
      <c r="L261" s="1"/>
    </row>
    <row r="262" spans="1:12" x14ac:dyDescent="0.25">
      <c r="A262" s="1">
        <v>45330</v>
      </c>
      <c r="B262" s="2">
        <v>30.569600000000001</v>
      </c>
      <c r="C262" s="2">
        <v>30.573499999999999</v>
      </c>
      <c r="D262" s="2">
        <v>30.693000000000001</v>
      </c>
      <c r="E262" s="2">
        <v>30.407499999999999</v>
      </c>
      <c r="F262" s="2"/>
      <c r="L262" s="1"/>
    </row>
    <row r="263" spans="1:12" x14ac:dyDescent="0.25">
      <c r="A263" s="1">
        <v>45329</v>
      </c>
      <c r="B263" s="2">
        <v>30.540099999999999</v>
      </c>
      <c r="C263" s="2">
        <v>30.405000000000001</v>
      </c>
      <c r="D263" s="2">
        <v>30.723800000000001</v>
      </c>
      <c r="E263" s="2">
        <v>30.3687</v>
      </c>
      <c r="F263" s="2"/>
      <c r="L263" s="1"/>
    </row>
    <row r="264" spans="1:12" x14ac:dyDescent="0.25">
      <c r="A264" s="1">
        <v>45328</v>
      </c>
      <c r="B264" s="2">
        <v>30.3276</v>
      </c>
      <c r="C264" s="2">
        <v>30.542000000000002</v>
      </c>
      <c r="D264" s="2">
        <v>30.841699999999999</v>
      </c>
      <c r="E264" s="2">
        <v>30.284600000000001</v>
      </c>
      <c r="F264" s="2"/>
      <c r="L264" s="1"/>
    </row>
    <row r="265" spans="1:12" x14ac:dyDescent="0.25">
      <c r="A265" s="1">
        <v>45327</v>
      </c>
      <c r="B265" s="2">
        <v>30.534099999999999</v>
      </c>
      <c r="C265" s="2">
        <v>30.5016</v>
      </c>
      <c r="D265" s="2">
        <v>30.704899999999999</v>
      </c>
      <c r="E265" s="2">
        <v>30.3659</v>
      </c>
      <c r="F265" s="2"/>
      <c r="L265" s="1"/>
    </row>
    <row r="266" spans="1:12" x14ac:dyDescent="0.25">
      <c r="A266" s="1">
        <v>45324</v>
      </c>
      <c r="B266" s="2">
        <v>30.399000000000001</v>
      </c>
      <c r="C266" s="2">
        <v>30.344200000000001</v>
      </c>
      <c r="D266" s="2">
        <v>30.662199999999999</v>
      </c>
      <c r="E266" s="2">
        <v>30.2866</v>
      </c>
      <c r="F266" s="2"/>
      <c r="L266" s="1"/>
    </row>
    <row r="267" spans="1:12" x14ac:dyDescent="0.25">
      <c r="A267" s="1">
        <v>45323</v>
      </c>
      <c r="B267" s="2">
        <v>30.27</v>
      </c>
      <c r="C267" s="2">
        <v>30.340599999999998</v>
      </c>
      <c r="D267" s="2">
        <v>30.454499999999999</v>
      </c>
      <c r="E267" s="2">
        <v>30.233000000000001</v>
      </c>
      <c r="F267" s="2"/>
      <c r="L267" s="1"/>
    </row>
    <row r="268" spans="1:12" x14ac:dyDescent="0.25">
      <c r="A268" s="1">
        <v>45322</v>
      </c>
      <c r="B268" s="2">
        <v>30.315100000000001</v>
      </c>
      <c r="C268" s="2">
        <v>30.342600000000001</v>
      </c>
      <c r="D268" s="2">
        <v>30.468499999999999</v>
      </c>
      <c r="E268" s="2">
        <v>30.141999999999999</v>
      </c>
      <c r="F268" s="2"/>
      <c r="L268" s="1"/>
    </row>
    <row r="269" spans="1:12" x14ac:dyDescent="0.25">
      <c r="A269" s="1">
        <v>45321</v>
      </c>
      <c r="B269" s="2">
        <v>30.323899999999998</v>
      </c>
      <c r="C269" s="2">
        <v>30.343800000000002</v>
      </c>
      <c r="D269" s="2">
        <v>30.486000000000001</v>
      </c>
      <c r="E269" s="2">
        <v>30.243300000000001</v>
      </c>
      <c r="F269" s="2"/>
      <c r="L269" s="1"/>
    </row>
    <row r="270" spans="1:12" x14ac:dyDescent="0.25">
      <c r="A270" s="1">
        <v>45320</v>
      </c>
      <c r="B270" s="2">
        <v>30.3123</v>
      </c>
      <c r="C270" s="2">
        <v>30.2575</v>
      </c>
      <c r="D270" s="2">
        <v>30.447600000000001</v>
      </c>
      <c r="E270" s="2">
        <v>30.1751</v>
      </c>
      <c r="F270" s="2"/>
      <c r="L270" s="1"/>
    </row>
    <row r="271" spans="1:12" x14ac:dyDescent="0.25">
      <c r="A271" s="1">
        <v>45317</v>
      </c>
      <c r="B271" s="2">
        <v>30.2743</v>
      </c>
      <c r="C271" s="2">
        <v>30.2638</v>
      </c>
      <c r="D271" s="2">
        <v>30.6496</v>
      </c>
      <c r="E271" s="2">
        <v>29.927199999999999</v>
      </c>
      <c r="F271" s="2"/>
      <c r="L271" s="1"/>
    </row>
    <row r="272" spans="1:12" x14ac:dyDescent="0.25">
      <c r="A272" s="1">
        <v>45316</v>
      </c>
      <c r="B272" s="2">
        <v>30.2347</v>
      </c>
      <c r="C272" s="2">
        <v>30.2318</v>
      </c>
      <c r="D272" s="2">
        <v>30.3659</v>
      </c>
      <c r="E272" s="2">
        <v>30.139800000000001</v>
      </c>
      <c r="F272" s="2"/>
      <c r="L272" s="1"/>
    </row>
    <row r="273" spans="1:12" x14ac:dyDescent="0.25">
      <c r="A273" s="1">
        <v>45315</v>
      </c>
      <c r="B273" s="2">
        <v>30.2285</v>
      </c>
      <c r="C273" s="2">
        <v>30.277799999999999</v>
      </c>
      <c r="D273" s="2">
        <v>30.4284</v>
      </c>
      <c r="E273" s="2">
        <v>29.986899999999999</v>
      </c>
      <c r="F273" s="2"/>
      <c r="L273" s="1"/>
    </row>
    <row r="274" spans="1:12" x14ac:dyDescent="0.25">
      <c r="A274" s="1">
        <v>45314</v>
      </c>
      <c r="B274" s="2">
        <v>30.2182</v>
      </c>
      <c r="C274" s="2">
        <v>30.269100000000002</v>
      </c>
      <c r="D274" s="2">
        <v>30.413</v>
      </c>
      <c r="E274" s="2">
        <v>29.9452</v>
      </c>
      <c r="F274" s="2"/>
      <c r="L274" s="1"/>
    </row>
    <row r="275" spans="1:12" x14ac:dyDescent="0.25">
      <c r="A275" s="1">
        <v>45313</v>
      </c>
      <c r="B275" s="2">
        <v>30.219200000000001</v>
      </c>
      <c r="C275" s="2">
        <v>30.209099999999999</v>
      </c>
      <c r="D275" s="2">
        <v>30.314399999999999</v>
      </c>
      <c r="E275" s="2">
        <v>30.111699999999999</v>
      </c>
      <c r="F275" s="2"/>
      <c r="L275" s="1"/>
    </row>
    <row r="276" spans="1:12" x14ac:dyDescent="0.25">
      <c r="A276" s="1">
        <v>45310</v>
      </c>
      <c r="B276" s="2">
        <v>30.201699999999999</v>
      </c>
      <c r="C276" s="2">
        <v>30.13</v>
      </c>
      <c r="D276" s="2">
        <v>30.314599999999999</v>
      </c>
      <c r="E276" s="2">
        <v>30.055499999999999</v>
      </c>
      <c r="F276" s="2"/>
      <c r="L276" s="1"/>
    </row>
    <row r="277" spans="1:12" x14ac:dyDescent="0.25">
      <c r="A277" s="1">
        <v>45309</v>
      </c>
      <c r="B277" s="2">
        <v>30.110099999999999</v>
      </c>
      <c r="C277" s="2">
        <v>30.1309</v>
      </c>
      <c r="D277" s="2">
        <v>30.271899999999999</v>
      </c>
      <c r="E277" s="2">
        <v>30.022600000000001</v>
      </c>
      <c r="F277" s="2"/>
      <c r="L277" s="1"/>
    </row>
    <row r="278" spans="1:12" x14ac:dyDescent="0.25">
      <c r="A278" s="1">
        <v>45308</v>
      </c>
      <c r="B278" s="2">
        <v>30.090599999999998</v>
      </c>
      <c r="C278" s="2">
        <v>30.092199999999998</v>
      </c>
      <c r="D278" s="2">
        <v>30.213999999999999</v>
      </c>
      <c r="E278" s="2">
        <v>30.0015</v>
      </c>
      <c r="F278" s="2"/>
      <c r="L278" s="1"/>
    </row>
    <row r="279" spans="1:12" x14ac:dyDescent="0.25">
      <c r="A279" s="1">
        <v>45307</v>
      </c>
      <c r="B279" s="2">
        <v>30.0168</v>
      </c>
      <c r="C279" s="2">
        <v>30.081399999999999</v>
      </c>
      <c r="D279" s="2">
        <v>30.361599999999999</v>
      </c>
      <c r="E279" s="2">
        <v>29.791799999999999</v>
      </c>
      <c r="F279" s="2"/>
      <c r="L279" s="1"/>
    </row>
    <row r="280" spans="1:12" x14ac:dyDescent="0.25">
      <c r="A280" s="1">
        <v>45306</v>
      </c>
      <c r="B280" s="2">
        <v>30.074300000000001</v>
      </c>
      <c r="C280" s="2">
        <v>30.075299999999999</v>
      </c>
      <c r="D280" s="2">
        <v>30.244199999999999</v>
      </c>
      <c r="E280" s="2">
        <v>29.807500000000001</v>
      </c>
      <c r="F280" s="2"/>
      <c r="L280" s="1"/>
    </row>
    <row r="281" spans="1:12" x14ac:dyDescent="0.25">
      <c r="A281" s="1">
        <v>45303</v>
      </c>
      <c r="B281" s="2">
        <v>30.063600000000001</v>
      </c>
      <c r="C281" s="2">
        <v>30.007300000000001</v>
      </c>
      <c r="D281" s="2">
        <v>30.546900000000001</v>
      </c>
      <c r="E281" s="2">
        <v>29.909500000000001</v>
      </c>
      <c r="F281" s="2"/>
      <c r="L281" s="1"/>
    </row>
    <row r="282" spans="1:12" x14ac:dyDescent="0.25">
      <c r="A282" s="1">
        <v>45302</v>
      </c>
      <c r="B282" s="2">
        <v>29.964200000000002</v>
      </c>
      <c r="C282" s="2">
        <v>29.97</v>
      </c>
      <c r="D282" s="2">
        <v>30.076699999999999</v>
      </c>
      <c r="E282" s="2">
        <v>29.724299999999999</v>
      </c>
      <c r="F282" s="2"/>
      <c r="L282" s="1"/>
    </row>
    <row r="283" spans="1:12" x14ac:dyDescent="0.25">
      <c r="A283" s="1">
        <v>45301</v>
      </c>
      <c r="B283" s="2">
        <v>29.951899999999998</v>
      </c>
      <c r="C283" s="2">
        <v>29.946400000000001</v>
      </c>
      <c r="D283" s="2">
        <v>30.047999999999998</v>
      </c>
      <c r="E283" s="2">
        <v>29.823</v>
      </c>
      <c r="F283" s="2"/>
      <c r="L283" s="1"/>
    </row>
    <row r="284" spans="1:12" x14ac:dyDescent="0.25">
      <c r="A284" s="1">
        <v>45300</v>
      </c>
      <c r="B284" s="2">
        <v>29.8658</v>
      </c>
      <c r="C284" s="2">
        <v>29.894400000000001</v>
      </c>
      <c r="D284" s="2">
        <v>30.0215</v>
      </c>
      <c r="E284" s="2">
        <v>29.810500000000001</v>
      </c>
      <c r="F284" s="2"/>
      <c r="L284" s="1"/>
    </row>
    <row r="285" spans="1:12" x14ac:dyDescent="0.25">
      <c r="A285" s="1">
        <v>45299</v>
      </c>
      <c r="B285" s="2">
        <v>29.876100000000001</v>
      </c>
      <c r="C285" s="2">
        <v>29.8248</v>
      </c>
      <c r="D285" s="2">
        <v>29.980599999999999</v>
      </c>
      <c r="E285" s="2">
        <v>29.712499999999999</v>
      </c>
      <c r="F285" s="2"/>
      <c r="L285" s="1"/>
    </row>
    <row r="286" spans="1:12" x14ac:dyDescent="0.25">
      <c r="A286" s="1">
        <v>45296</v>
      </c>
      <c r="B286" s="2">
        <v>29.8202</v>
      </c>
      <c r="C286" s="2">
        <v>29.752700000000001</v>
      </c>
      <c r="D286" s="2">
        <v>29.9391</v>
      </c>
      <c r="E286" s="2">
        <v>29.686</v>
      </c>
      <c r="F286" s="2"/>
      <c r="L286" s="1"/>
    </row>
    <row r="287" spans="1:12" x14ac:dyDescent="0.25">
      <c r="A287" s="1">
        <v>45295</v>
      </c>
      <c r="B287" s="2">
        <v>29.748999999999999</v>
      </c>
      <c r="C287" s="2">
        <v>29.776399999999999</v>
      </c>
      <c r="D287" s="2">
        <v>29.911899999999999</v>
      </c>
      <c r="E287" s="2">
        <v>29.651299999999999</v>
      </c>
      <c r="F287" s="2"/>
      <c r="L287" s="1"/>
    </row>
    <row r="288" spans="1:12" x14ac:dyDescent="0.25">
      <c r="A288" s="1">
        <v>45294</v>
      </c>
      <c r="B288" s="2">
        <v>29.692699999999999</v>
      </c>
      <c r="C288" s="2">
        <v>29.7346</v>
      </c>
      <c r="D288" s="2">
        <v>29.961099999999998</v>
      </c>
      <c r="E288" s="2">
        <v>29.647500000000001</v>
      </c>
      <c r="F288" s="2"/>
      <c r="L288" s="1"/>
    </row>
    <row r="289" spans="1:12" x14ac:dyDescent="0.25">
      <c r="A289" s="1">
        <v>45293</v>
      </c>
      <c r="B289" s="2">
        <v>29.677</v>
      </c>
      <c r="C289" s="2">
        <v>29.564800000000002</v>
      </c>
      <c r="D289" s="2">
        <v>29.827000000000002</v>
      </c>
      <c r="E289" s="2">
        <v>29.512499999999999</v>
      </c>
      <c r="F289" s="2"/>
      <c r="L289" s="1"/>
    </row>
    <row r="290" spans="1:12" x14ac:dyDescent="0.25">
      <c r="A290" s="1">
        <v>45292</v>
      </c>
      <c r="B290" s="2">
        <v>29.5364</v>
      </c>
      <c r="C290" s="2">
        <v>29.447700000000001</v>
      </c>
      <c r="D290" s="2">
        <v>29.66</v>
      </c>
      <c r="E290" s="2">
        <v>29.447700000000001</v>
      </c>
      <c r="F290" s="2"/>
      <c r="L290" s="1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6C43-531C-4848-B454-481A21557094}">
  <dimension ref="A1:L403"/>
  <sheetViews>
    <sheetView topLeftCell="A369" workbookViewId="0">
      <selection activeCell="C403" sqref="C403"/>
    </sheetView>
  </sheetViews>
  <sheetFormatPr defaultRowHeight="15" x14ac:dyDescent="0.25"/>
  <cols>
    <col min="1" max="1" width="10.710937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2" x14ac:dyDescent="0.25">
      <c r="A2" s="1">
        <v>45694</v>
      </c>
      <c r="B2">
        <v>98590.1</v>
      </c>
      <c r="C2">
        <v>96606.3</v>
      </c>
      <c r="D2">
        <v>99044.7</v>
      </c>
      <c r="E2">
        <v>96510.6</v>
      </c>
      <c r="L2" s="1"/>
    </row>
    <row r="3" spans="1:12" x14ac:dyDescent="0.25">
      <c r="A3" s="1">
        <v>45693</v>
      </c>
      <c r="B3">
        <v>96595.3</v>
      </c>
      <c r="C3">
        <v>97784.8</v>
      </c>
      <c r="D3">
        <v>99028.3</v>
      </c>
      <c r="E3">
        <v>96163.8</v>
      </c>
      <c r="L3" s="1"/>
    </row>
    <row r="4" spans="1:12" x14ac:dyDescent="0.25">
      <c r="A4" s="1">
        <v>45692</v>
      </c>
      <c r="B4">
        <v>97793.4</v>
      </c>
      <c r="C4">
        <v>101339.7</v>
      </c>
      <c r="D4">
        <v>101692.9</v>
      </c>
      <c r="E4">
        <v>96190.5</v>
      </c>
      <c r="L4" s="1"/>
    </row>
    <row r="5" spans="1:12" x14ac:dyDescent="0.25">
      <c r="A5" s="1">
        <v>45691</v>
      </c>
      <c r="B5">
        <v>101337.1</v>
      </c>
      <c r="C5">
        <v>97686</v>
      </c>
      <c r="D5">
        <v>102372.2</v>
      </c>
      <c r="E5">
        <v>91695.8</v>
      </c>
      <c r="L5" s="1"/>
    </row>
    <row r="6" spans="1:12" x14ac:dyDescent="0.25">
      <c r="A6" s="1">
        <v>45690</v>
      </c>
      <c r="B6">
        <v>97684.9</v>
      </c>
      <c r="C6">
        <v>100647.1</v>
      </c>
      <c r="D6">
        <v>101451</v>
      </c>
      <c r="E6">
        <v>96250.2</v>
      </c>
      <c r="L6" s="1"/>
    </row>
    <row r="7" spans="1:12" x14ac:dyDescent="0.25">
      <c r="A7" s="1">
        <v>45689</v>
      </c>
      <c r="B7">
        <v>100648</v>
      </c>
      <c r="C7">
        <v>102421.3</v>
      </c>
      <c r="D7">
        <v>102770.8</v>
      </c>
      <c r="E7">
        <v>100293.5</v>
      </c>
      <c r="L7" s="1"/>
    </row>
    <row r="8" spans="1:12" x14ac:dyDescent="0.25">
      <c r="A8" s="1">
        <v>45688</v>
      </c>
      <c r="B8">
        <v>102424.2</v>
      </c>
      <c r="C8">
        <v>104726.9</v>
      </c>
      <c r="D8">
        <v>105876.3</v>
      </c>
      <c r="E8">
        <v>101576</v>
      </c>
      <c r="L8" s="1"/>
    </row>
    <row r="9" spans="1:12" x14ac:dyDescent="0.25">
      <c r="A9" s="1">
        <v>45687</v>
      </c>
      <c r="B9">
        <v>104726.9</v>
      </c>
      <c r="C9">
        <v>103723</v>
      </c>
      <c r="D9">
        <v>106409.1</v>
      </c>
      <c r="E9">
        <v>103388.4</v>
      </c>
      <c r="L9" s="1"/>
    </row>
    <row r="10" spans="1:12" x14ac:dyDescent="0.25">
      <c r="A10" s="1">
        <v>45686</v>
      </c>
      <c r="B10">
        <v>103722</v>
      </c>
      <c r="C10">
        <v>101342.1</v>
      </c>
      <c r="D10">
        <v>104760</v>
      </c>
      <c r="E10">
        <v>101340.6</v>
      </c>
      <c r="L10" s="1"/>
    </row>
    <row r="11" spans="1:12" x14ac:dyDescent="0.25">
      <c r="A11" s="1">
        <v>45685</v>
      </c>
      <c r="B11">
        <v>101349.3</v>
      </c>
      <c r="C11">
        <v>102085.2</v>
      </c>
      <c r="D11">
        <v>103584.1</v>
      </c>
      <c r="E11">
        <v>100288</v>
      </c>
      <c r="L11" s="1"/>
    </row>
    <row r="12" spans="1:12" x14ac:dyDescent="0.25">
      <c r="A12" s="1">
        <v>45684</v>
      </c>
      <c r="B12">
        <v>102091.7</v>
      </c>
      <c r="C12">
        <v>102618.3</v>
      </c>
      <c r="D12">
        <v>103234.8</v>
      </c>
      <c r="E12">
        <v>97987.5</v>
      </c>
      <c r="L12" s="1"/>
    </row>
    <row r="13" spans="1:12" x14ac:dyDescent="0.25">
      <c r="A13" s="1">
        <v>45683</v>
      </c>
      <c r="B13">
        <v>102637.8</v>
      </c>
      <c r="C13">
        <v>104743.8</v>
      </c>
      <c r="D13">
        <v>105399.8</v>
      </c>
      <c r="E13">
        <v>102543.8</v>
      </c>
      <c r="L13" s="1"/>
    </row>
    <row r="14" spans="1:12" x14ac:dyDescent="0.25">
      <c r="A14" s="1">
        <v>45682</v>
      </c>
      <c r="B14">
        <v>104742.9</v>
      </c>
      <c r="C14">
        <v>104861.4</v>
      </c>
      <c r="D14">
        <v>105255.6</v>
      </c>
      <c r="E14">
        <v>104133.9</v>
      </c>
      <c r="L14" s="1"/>
    </row>
    <row r="15" spans="1:12" x14ac:dyDescent="0.25">
      <c r="A15" s="1">
        <v>45681</v>
      </c>
      <c r="B15">
        <v>104862.3</v>
      </c>
      <c r="C15">
        <v>103913.60000000001</v>
      </c>
      <c r="D15">
        <v>107102.2</v>
      </c>
      <c r="E15">
        <v>102760</v>
      </c>
      <c r="L15" s="1"/>
    </row>
    <row r="16" spans="1:12" x14ac:dyDescent="0.25">
      <c r="A16" s="1">
        <v>45680</v>
      </c>
      <c r="B16">
        <v>103912.1</v>
      </c>
      <c r="C16">
        <v>103681.3</v>
      </c>
      <c r="D16">
        <v>106806.5</v>
      </c>
      <c r="E16">
        <v>101281.60000000001</v>
      </c>
      <c r="L16" s="1"/>
    </row>
    <row r="17" spans="1:12" x14ac:dyDescent="0.25">
      <c r="A17" s="1">
        <v>45679</v>
      </c>
      <c r="B17">
        <v>103684.8</v>
      </c>
      <c r="C17">
        <v>106157.2</v>
      </c>
      <c r="D17">
        <v>106266.2</v>
      </c>
      <c r="E17">
        <v>103354.4</v>
      </c>
      <c r="L17" s="1"/>
    </row>
    <row r="18" spans="1:12" x14ac:dyDescent="0.25">
      <c r="A18" s="1">
        <v>45678</v>
      </c>
      <c r="B18">
        <v>106157.2</v>
      </c>
      <c r="C18">
        <v>102190.2</v>
      </c>
      <c r="D18">
        <v>107211.9</v>
      </c>
      <c r="E18">
        <v>100192.5</v>
      </c>
      <c r="L18" s="1"/>
    </row>
    <row r="19" spans="1:12" x14ac:dyDescent="0.25">
      <c r="A19" s="1">
        <v>45677</v>
      </c>
      <c r="B19">
        <v>102197.7</v>
      </c>
      <c r="C19">
        <v>101313.3</v>
      </c>
      <c r="D19">
        <v>109228.6</v>
      </c>
      <c r="E19">
        <v>99676</v>
      </c>
      <c r="L19" s="1"/>
    </row>
    <row r="20" spans="1:12" x14ac:dyDescent="0.25">
      <c r="A20" s="1">
        <v>45676</v>
      </c>
      <c r="B20">
        <v>101319.5</v>
      </c>
      <c r="C20">
        <v>104536.8</v>
      </c>
      <c r="D20">
        <v>106338.2</v>
      </c>
      <c r="E20">
        <v>99742.7</v>
      </c>
      <c r="L20" s="1"/>
    </row>
    <row r="21" spans="1:12" x14ac:dyDescent="0.25">
      <c r="A21" s="1">
        <v>45675</v>
      </c>
      <c r="B21">
        <v>104536.9</v>
      </c>
      <c r="C21">
        <v>104084.7</v>
      </c>
      <c r="D21">
        <v>104953.1</v>
      </c>
      <c r="E21">
        <v>102297</v>
      </c>
      <c r="L21" s="1"/>
    </row>
    <row r="22" spans="1:12" x14ac:dyDescent="0.25">
      <c r="A22" s="1">
        <v>45674</v>
      </c>
      <c r="B22">
        <v>104084.9</v>
      </c>
      <c r="C22">
        <v>99991.9</v>
      </c>
      <c r="D22">
        <v>105843.8</v>
      </c>
      <c r="E22">
        <v>99956.2</v>
      </c>
      <c r="L22" s="1"/>
    </row>
    <row r="23" spans="1:12" x14ac:dyDescent="0.25">
      <c r="A23" s="1">
        <v>45673</v>
      </c>
      <c r="B23">
        <v>100004.5</v>
      </c>
      <c r="C23">
        <v>100499.9</v>
      </c>
      <c r="D23">
        <v>100812.4</v>
      </c>
      <c r="E23">
        <v>97400.2</v>
      </c>
      <c r="L23" s="1"/>
    </row>
    <row r="24" spans="1:12" x14ac:dyDescent="0.25">
      <c r="A24" s="1">
        <v>45672</v>
      </c>
      <c r="B24">
        <v>100499.8</v>
      </c>
      <c r="C24">
        <v>96547.4</v>
      </c>
      <c r="D24">
        <v>100671</v>
      </c>
      <c r="E24">
        <v>96501.9</v>
      </c>
      <c r="L24" s="1"/>
    </row>
    <row r="25" spans="1:12" x14ac:dyDescent="0.25">
      <c r="A25" s="1">
        <v>45671</v>
      </c>
      <c r="B25">
        <v>96542.1</v>
      </c>
      <c r="C25">
        <v>94536.7</v>
      </c>
      <c r="D25">
        <v>97361.2</v>
      </c>
      <c r="E25">
        <v>94359.5</v>
      </c>
      <c r="L25" s="1"/>
    </row>
    <row r="26" spans="1:12" x14ac:dyDescent="0.25">
      <c r="A26" s="1">
        <v>45670</v>
      </c>
      <c r="B26">
        <v>94534.3</v>
      </c>
      <c r="C26">
        <v>94540.5</v>
      </c>
      <c r="D26">
        <v>95906.9</v>
      </c>
      <c r="E26">
        <v>89664.8</v>
      </c>
      <c r="L26" s="1"/>
    </row>
    <row r="27" spans="1:12" x14ac:dyDescent="0.25">
      <c r="A27" s="1">
        <v>45668</v>
      </c>
      <c r="B27">
        <v>94612</v>
      </c>
      <c r="C27">
        <v>94724</v>
      </c>
      <c r="D27">
        <v>94765.5</v>
      </c>
      <c r="E27">
        <v>93847.8</v>
      </c>
      <c r="L27" s="1"/>
    </row>
    <row r="28" spans="1:12" x14ac:dyDescent="0.25">
      <c r="A28" s="1">
        <v>45667</v>
      </c>
      <c r="B28">
        <v>94724.1</v>
      </c>
      <c r="C28">
        <v>92540.5</v>
      </c>
      <c r="D28">
        <v>95760.6</v>
      </c>
      <c r="E28">
        <v>92310.6</v>
      </c>
      <c r="L28" s="1"/>
    </row>
    <row r="29" spans="1:12" x14ac:dyDescent="0.25">
      <c r="A29" s="1">
        <v>45666</v>
      </c>
      <c r="B29">
        <v>92539.8</v>
      </c>
      <c r="C29">
        <v>95066.6</v>
      </c>
      <c r="D29">
        <v>95323.1</v>
      </c>
      <c r="E29">
        <v>91241.9</v>
      </c>
      <c r="L29" s="1"/>
    </row>
    <row r="30" spans="1:12" x14ac:dyDescent="0.25">
      <c r="A30" s="1">
        <v>45665</v>
      </c>
      <c r="B30">
        <v>95066.6</v>
      </c>
      <c r="C30">
        <v>96938.2</v>
      </c>
      <c r="D30">
        <v>97266.4</v>
      </c>
      <c r="E30">
        <v>92716.6</v>
      </c>
      <c r="L30" s="1"/>
    </row>
    <row r="31" spans="1:12" x14ac:dyDescent="0.25">
      <c r="A31" s="1">
        <v>45664</v>
      </c>
      <c r="B31">
        <v>96929.8</v>
      </c>
      <c r="C31">
        <v>102247.9</v>
      </c>
      <c r="D31">
        <v>102678.2</v>
      </c>
      <c r="E31">
        <v>96201.3</v>
      </c>
      <c r="L31" s="1"/>
    </row>
    <row r="32" spans="1:12" x14ac:dyDescent="0.25">
      <c r="A32" s="1">
        <v>45663</v>
      </c>
      <c r="B32">
        <v>102248.7</v>
      </c>
      <c r="C32">
        <v>98373.2</v>
      </c>
      <c r="D32">
        <v>102474.5</v>
      </c>
      <c r="E32">
        <v>97932.3</v>
      </c>
      <c r="L32" s="1"/>
    </row>
    <row r="33" spans="1:12" x14ac:dyDescent="0.25">
      <c r="A33" s="1">
        <v>45662</v>
      </c>
      <c r="B33">
        <v>98347.7</v>
      </c>
      <c r="C33">
        <v>98220.1</v>
      </c>
      <c r="D33">
        <v>98823.1</v>
      </c>
      <c r="E33">
        <v>97300</v>
      </c>
      <c r="L33" s="1"/>
    </row>
    <row r="34" spans="1:12" x14ac:dyDescent="0.25">
      <c r="A34" s="1">
        <v>45661</v>
      </c>
      <c r="B34">
        <v>98219.9</v>
      </c>
      <c r="C34">
        <v>98168.9</v>
      </c>
      <c r="D34">
        <v>98742.6</v>
      </c>
      <c r="E34">
        <v>97568.9</v>
      </c>
      <c r="L34" s="1"/>
    </row>
    <row r="35" spans="1:12" x14ac:dyDescent="0.25">
      <c r="A35" s="1">
        <v>45660</v>
      </c>
      <c r="B35">
        <v>98167.5</v>
      </c>
      <c r="C35">
        <v>96960.2</v>
      </c>
      <c r="D35">
        <v>98963.3</v>
      </c>
      <c r="E35">
        <v>96090.6</v>
      </c>
      <c r="L35" s="1"/>
    </row>
    <row r="36" spans="1:12" x14ac:dyDescent="0.25">
      <c r="A36" s="1">
        <v>45659</v>
      </c>
      <c r="B36">
        <v>96960</v>
      </c>
      <c r="C36">
        <v>94561.1</v>
      </c>
      <c r="D36">
        <v>97808</v>
      </c>
      <c r="E36">
        <v>94381.2</v>
      </c>
      <c r="L36" s="1"/>
    </row>
    <row r="37" spans="1:12" x14ac:dyDescent="0.25">
      <c r="A37" s="1">
        <v>45658</v>
      </c>
      <c r="B37">
        <v>94560.2</v>
      </c>
      <c r="C37">
        <v>93557.3</v>
      </c>
      <c r="D37">
        <v>95100</v>
      </c>
      <c r="E37">
        <v>92939.3</v>
      </c>
      <c r="L37" s="1"/>
    </row>
    <row r="38" spans="1:12" x14ac:dyDescent="0.25">
      <c r="A38" s="1">
        <v>45657</v>
      </c>
      <c r="B38">
        <v>93557.2</v>
      </c>
      <c r="C38">
        <v>92777.2</v>
      </c>
      <c r="D38">
        <v>96163.4</v>
      </c>
      <c r="E38">
        <v>92036.2</v>
      </c>
      <c r="L38" s="1"/>
    </row>
    <row r="39" spans="1:12" x14ac:dyDescent="0.25">
      <c r="A39" s="1">
        <v>45656</v>
      </c>
      <c r="B39">
        <v>92779.8</v>
      </c>
      <c r="C39">
        <v>93718.7</v>
      </c>
      <c r="D39">
        <v>94936.4</v>
      </c>
      <c r="E39">
        <v>91522.3</v>
      </c>
      <c r="L39" s="1"/>
    </row>
    <row r="40" spans="1:12" x14ac:dyDescent="0.25">
      <c r="A40" s="1">
        <v>45655</v>
      </c>
      <c r="B40">
        <v>93716.3</v>
      </c>
      <c r="C40">
        <v>95282.6</v>
      </c>
      <c r="D40">
        <v>95315.4</v>
      </c>
      <c r="E40">
        <v>93026.7</v>
      </c>
      <c r="L40" s="1"/>
    </row>
    <row r="41" spans="1:12" x14ac:dyDescent="0.25">
      <c r="A41" s="1">
        <v>45654</v>
      </c>
      <c r="B41">
        <v>95284.5</v>
      </c>
      <c r="C41">
        <v>94274.9</v>
      </c>
      <c r="D41">
        <v>95684.3</v>
      </c>
      <c r="E41">
        <v>94124.7</v>
      </c>
      <c r="L41" s="1"/>
    </row>
    <row r="42" spans="1:12" x14ac:dyDescent="0.25">
      <c r="A42" s="1">
        <v>45653</v>
      </c>
      <c r="B42">
        <v>94275.9</v>
      </c>
      <c r="C42">
        <v>95776.4</v>
      </c>
      <c r="D42">
        <v>97243.3</v>
      </c>
      <c r="E42">
        <v>93472.8</v>
      </c>
      <c r="L42" s="1"/>
    </row>
    <row r="43" spans="1:12" x14ac:dyDescent="0.25">
      <c r="A43" s="1">
        <v>45652</v>
      </c>
      <c r="B43">
        <v>95777.7</v>
      </c>
      <c r="C43">
        <v>99389.4</v>
      </c>
      <c r="D43">
        <v>99922.5</v>
      </c>
      <c r="E43">
        <v>95193.3</v>
      </c>
      <c r="L43" s="1"/>
    </row>
    <row r="44" spans="1:12" x14ac:dyDescent="0.25">
      <c r="A44" s="1">
        <v>45651</v>
      </c>
      <c r="B44">
        <v>99391.3</v>
      </c>
      <c r="C44">
        <v>98661.9</v>
      </c>
      <c r="D44">
        <v>99514.1</v>
      </c>
      <c r="E44">
        <v>97651.9</v>
      </c>
      <c r="L44" s="1"/>
    </row>
    <row r="45" spans="1:12" x14ac:dyDescent="0.25">
      <c r="A45" s="1">
        <v>45650</v>
      </c>
      <c r="B45">
        <v>98668.1</v>
      </c>
      <c r="C45">
        <v>94852.800000000003</v>
      </c>
      <c r="D45">
        <v>99446.6</v>
      </c>
      <c r="E45">
        <v>93566.2</v>
      </c>
      <c r="L45" s="1"/>
    </row>
    <row r="46" spans="1:12" x14ac:dyDescent="0.25">
      <c r="A46" s="1">
        <v>45649</v>
      </c>
      <c r="B46">
        <v>94852.1</v>
      </c>
      <c r="C46">
        <v>95184.8</v>
      </c>
      <c r="D46">
        <v>96517.8</v>
      </c>
      <c r="E46">
        <v>92543.2</v>
      </c>
      <c r="L46" s="1"/>
    </row>
    <row r="47" spans="1:12" x14ac:dyDescent="0.25">
      <c r="A47" s="1">
        <v>45648</v>
      </c>
      <c r="B47">
        <v>95183.8</v>
      </c>
      <c r="C47">
        <v>97281.600000000006</v>
      </c>
      <c r="D47">
        <v>97422.2</v>
      </c>
      <c r="E47">
        <v>94265.2</v>
      </c>
      <c r="L47" s="1"/>
    </row>
    <row r="48" spans="1:12" x14ac:dyDescent="0.25">
      <c r="A48" s="1">
        <v>45647</v>
      </c>
      <c r="B48">
        <v>97253.3</v>
      </c>
      <c r="C48">
        <v>97799.1</v>
      </c>
      <c r="D48">
        <v>99531.9</v>
      </c>
      <c r="E48">
        <v>96478.6</v>
      </c>
      <c r="L48" s="1"/>
    </row>
    <row r="49" spans="1:12" x14ac:dyDescent="0.25">
      <c r="A49" s="1">
        <v>45646</v>
      </c>
      <c r="B49">
        <v>97795.7</v>
      </c>
      <c r="C49">
        <v>97468.3</v>
      </c>
      <c r="D49">
        <v>98178.2</v>
      </c>
      <c r="E49">
        <v>92301.9</v>
      </c>
      <c r="L49" s="1"/>
    </row>
    <row r="50" spans="1:12" x14ac:dyDescent="0.25">
      <c r="A50" s="1">
        <v>45645</v>
      </c>
      <c r="B50">
        <v>97466.1</v>
      </c>
      <c r="C50">
        <v>100190.5</v>
      </c>
      <c r="D50">
        <v>102778.8</v>
      </c>
      <c r="E50">
        <v>95672.2</v>
      </c>
      <c r="L50" s="1"/>
    </row>
    <row r="51" spans="1:12" x14ac:dyDescent="0.25">
      <c r="A51" s="1">
        <v>45644</v>
      </c>
      <c r="B51">
        <v>100197.8</v>
      </c>
      <c r="C51">
        <v>106140.7</v>
      </c>
      <c r="D51">
        <v>106477.6</v>
      </c>
      <c r="E51">
        <v>100049.3</v>
      </c>
      <c r="L51" s="1"/>
    </row>
    <row r="52" spans="1:12" x14ac:dyDescent="0.25">
      <c r="A52" s="1">
        <v>45643</v>
      </c>
      <c r="B52">
        <v>106138.9</v>
      </c>
      <c r="C52">
        <v>106053.4</v>
      </c>
      <c r="D52">
        <v>108244.9</v>
      </c>
      <c r="E52">
        <v>105350.6</v>
      </c>
      <c r="L52" s="1"/>
    </row>
    <row r="53" spans="1:12" x14ac:dyDescent="0.25">
      <c r="A53" s="1">
        <v>45642</v>
      </c>
      <c r="B53">
        <v>106057.60000000001</v>
      </c>
      <c r="C53">
        <v>104479.2</v>
      </c>
      <c r="D53">
        <v>107767.6</v>
      </c>
      <c r="E53">
        <v>103351.7</v>
      </c>
      <c r="L53" s="1"/>
    </row>
    <row r="54" spans="1:12" x14ac:dyDescent="0.25">
      <c r="A54" s="1">
        <v>45641</v>
      </c>
      <c r="B54">
        <v>104443</v>
      </c>
      <c r="C54">
        <v>101417.9</v>
      </c>
      <c r="D54">
        <v>105120.9</v>
      </c>
      <c r="E54">
        <v>101234.9</v>
      </c>
      <c r="L54" s="1"/>
    </row>
    <row r="55" spans="1:12" x14ac:dyDescent="0.25">
      <c r="A55" s="1">
        <v>45640</v>
      </c>
      <c r="B55">
        <v>101417.7</v>
      </c>
      <c r="C55">
        <v>101423.7</v>
      </c>
      <c r="D55">
        <v>102633</v>
      </c>
      <c r="E55">
        <v>100626.3</v>
      </c>
      <c r="L55" s="1"/>
    </row>
    <row r="56" spans="1:12" x14ac:dyDescent="0.25">
      <c r="A56" s="1">
        <v>45639</v>
      </c>
      <c r="B56">
        <v>101426.2</v>
      </c>
      <c r="C56">
        <v>100008.3</v>
      </c>
      <c r="D56">
        <v>101891.2</v>
      </c>
      <c r="E56">
        <v>99214.2</v>
      </c>
      <c r="L56" s="1"/>
    </row>
    <row r="57" spans="1:12" x14ac:dyDescent="0.25">
      <c r="A57" s="1">
        <v>45638</v>
      </c>
      <c r="B57">
        <v>100009.9</v>
      </c>
      <c r="C57">
        <v>101126.3</v>
      </c>
      <c r="D57">
        <v>102495.3</v>
      </c>
      <c r="E57">
        <v>99334.5</v>
      </c>
      <c r="L57" s="1"/>
    </row>
    <row r="58" spans="1:12" x14ac:dyDescent="0.25">
      <c r="A58" s="1">
        <v>45637</v>
      </c>
      <c r="B58">
        <v>101126.2</v>
      </c>
      <c r="C58">
        <v>96603.199999999997</v>
      </c>
      <c r="D58">
        <v>101877.1</v>
      </c>
      <c r="E58">
        <v>95689.5</v>
      </c>
      <c r="L58" s="1"/>
    </row>
    <row r="59" spans="1:12" x14ac:dyDescent="0.25">
      <c r="A59" s="1">
        <v>45636</v>
      </c>
      <c r="B59">
        <v>96600.3</v>
      </c>
      <c r="C59">
        <v>97311.5</v>
      </c>
      <c r="D59">
        <v>98237.8</v>
      </c>
      <c r="E59">
        <v>94304.5</v>
      </c>
      <c r="L59" s="1"/>
    </row>
    <row r="60" spans="1:12" x14ac:dyDescent="0.25">
      <c r="A60" s="1">
        <v>45635</v>
      </c>
      <c r="B60">
        <v>97359.4</v>
      </c>
      <c r="C60">
        <v>101129.7</v>
      </c>
      <c r="D60">
        <v>101198.6</v>
      </c>
      <c r="E60">
        <v>94395.8</v>
      </c>
      <c r="L60" s="1"/>
    </row>
    <row r="61" spans="1:12" x14ac:dyDescent="0.25">
      <c r="A61" s="1">
        <v>45634</v>
      </c>
      <c r="B61">
        <v>101115.8</v>
      </c>
      <c r="C61">
        <v>99837</v>
      </c>
      <c r="D61">
        <v>101339.9</v>
      </c>
      <c r="E61">
        <v>98713.9</v>
      </c>
      <c r="L61" s="1"/>
    </row>
    <row r="62" spans="1:12" x14ac:dyDescent="0.25">
      <c r="A62" s="1">
        <v>45633</v>
      </c>
      <c r="B62">
        <v>99837</v>
      </c>
      <c r="C62">
        <v>99757.2</v>
      </c>
      <c r="D62">
        <v>100441.8</v>
      </c>
      <c r="E62">
        <v>98969</v>
      </c>
      <c r="L62" s="1"/>
    </row>
    <row r="63" spans="1:12" x14ac:dyDescent="0.25">
      <c r="A63" s="1">
        <v>45632</v>
      </c>
      <c r="B63">
        <v>99760.7</v>
      </c>
      <c r="C63">
        <v>96968.9</v>
      </c>
      <c r="D63">
        <v>101908.5</v>
      </c>
      <c r="E63">
        <v>96452</v>
      </c>
      <c r="L63" s="1"/>
    </row>
    <row r="64" spans="1:12" x14ac:dyDescent="0.25">
      <c r="A64" s="1">
        <v>45631</v>
      </c>
      <c r="B64">
        <v>96970.8</v>
      </c>
      <c r="C64">
        <v>98624.8</v>
      </c>
      <c r="D64">
        <v>103719.4</v>
      </c>
      <c r="E64">
        <v>92510.399999999994</v>
      </c>
      <c r="L64" s="1"/>
    </row>
    <row r="65" spans="1:12" x14ac:dyDescent="0.25">
      <c r="A65" s="1">
        <v>45630</v>
      </c>
      <c r="B65">
        <v>98635.8</v>
      </c>
      <c r="C65">
        <v>95900.1</v>
      </c>
      <c r="D65">
        <v>99030.7</v>
      </c>
      <c r="E65">
        <v>94625.3</v>
      </c>
      <c r="L65" s="1"/>
    </row>
    <row r="66" spans="1:12" x14ac:dyDescent="0.25">
      <c r="A66" s="1">
        <v>45629</v>
      </c>
      <c r="B66">
        <v>95898.7</v>
      </c>
      <c r="C66">
        <v>95843.9</v>
      </c>
      <c r="D66">
        <v>96245</v>
      </c>
      <c r="E66">
        <v>93646.1</v>
      </c>
      <c r="L66" s="1"/>
    </row>
    <row r="67" spans="1:12" x14ac:dyDescent="0.25">
      <c r="A67" s="1">
        <v>45628</v>
      </c>
      <c r="B67">
        <v>95846.6</v>
      </c>
      <c r="C67">
        <v>97199.3</v>
      </c>
      <c r="D67">
        <v>98082</v>
      </c>
      <c r="E67">
        <v>94510.6</v>
      </c>
      <c r="L67" s="1"/>
    </row>
    <row r="68" spans="1:12" x14ac:dyDescent="0.25">
      <c r="A68" s="1">
        <v>45627</v>
      </c>
      <c r="B68">
        <v>97201.4</v>
      </c>
      <c r="C68">
        <v>96404.7</v>
      </c>
      <c r="D68">
        <v>97813.9</v>
      </c>
      <c r="E68">
        <v>95721.8</v>
      </c>
      <c r="L68" s="1"/>
    </row>
    <row r="69" spans="1:12" x14ac:dyDescent="0.25">
      <c r="A69" s="1">
        <v>45626</v>
      </c>
      <c r="B69">
        <v>96405.7</v>
      </c>
      <c r="C69">
        <v>97438.5</v>
      </c>
      <c r="D69">
        <v>97461.9</v>
      </c>
      <c r="E69">
        <v>96119.6</v>
      </c>
      <c r="L69" s="1"/>
    </row>
    <row r="70" spans="1:12" x14ac:dyDescent="0.25">
      <c r="A70" s="1">
        <v>45625</v>
      </c>
      <c r="B70">
        <v>97438</v>
      </c>
      <c r="C70">
        <v>95645.6</v>
      </c>
      <c r="D70">
        <v>98599.8</v>
      </c>
      <c r="E70">
        <v>95405.7</v>
      </c>
      <c r="L70" s="1"/>
    </row>
    <row r="71" spans="1:12" x14ac:dyDescent="0.25">
      <c r="A71" s="1">
        <v>45624</v>
      </c>
      <c r="B71">
        <v>95645.5</v>
      </c>
      <c r="C71">
        <v>95881.4</v>
      </c>
      <c r="D71">
        <v>96549</v>
      </c>
      <c r="E71">
        <v>94648.8</v>
      </c>
      <c r="L71" s="1"/>
    </row>
    <row r="72" spans="1:12" x14ac:dyDescent="0.25">
      <c r="A72" s="1">
        <v>45623</v>
      </c>
      <c r="B72">
        <v>95886.6</v>
      </c>
      <c r="C72">
        <v>91975.5</v>
      </c>
      <c r="D72">
        <v>97219.8</v>
      </c>
      <c r="E72">
        <v>91795.5</v>
      </c>
      <c r="L72" s="1"/>
    </row>
    <row r="73" spans="1:12" x14ac:dyDescent="0.25">
      <c r="A73" s="1">
        <v>45622</v>
      </c>
      <c r="B73">
        <v>91977.600000000006</v>
      </c>
      <c r="C73">
        <v>93046.5</v>
      </c>
      <c r="D73">
        <v>94978.8</v>
      </c>
      <c r="E73">
        <v>90817.2</v>
      </c>
      <c r="L73" s="1"/>
    </row>
    <row r="74" spans="1:12" x14ac:dyDescent="0.25">
      <c r="A74" s="1">
        <v>45621</v>
      </c>
      <c r="B74">
        <v>93064.4</v>
      </c>
      <c r="C74">
        <v>97948.800000000003</v>
      </c>
      <c r="D74">
        <v>98872.4</v>
      </c>
      <c r="E74">
        <v>92875.3</v>
      </c>
      <c r="L74" s="1"/>
    </row>
    <row r="75" spans="1:12" x14ac:dyDescent="0.25">
      <c r="A75" s="1">
        <v>45620</v>
      </c>
      <c r="B75">
        <v>97935.2</v>
      </c>
      <c r="C75">
        <v>97696.4</v>
      </c>
      <c r="D75">
        <v>98552.6</v>
      </c>
      <c r="E75">
        <v>95765.4</v>
      </c>
      <c r="L75" s="1"/>
    </row>
    <row r="76" spans="1:12" x14ac:dyDescent="0.25">
      <c r="A76" s="1">
        <v>45619</v>
      </c>
      <c r="B76">
        <v>97699</v>
      </c>
      <c r="C76">
        <v>98927.2</v>
      </c>
      <c r="D76">
        <v>98927.2</v>
      </c>
      <c r="E76">
        <v>97180.9</v>
      </c>
      <c r="L76" s="1"/>
    </row>
    <row r="77" spans="1:12" x14ac:dyDescent="0.25">
      <c r="A77" s="1">
        <v>45618</v>
      </c>
      <c r="B77">
        <v>98929.7</v>
      </c>
      <c r="C77">
        <v>98381.2</v>
      </c>
      <c r="D77">
        <v>99617.4</v>
      </c>
      <c r="E77">
        <v>97182.2</v>
      </c>
      <c r="L77" s="1"/>
    </row>
    <row r="78" spans="1:12" x14ac:dyDescent="0.25">
      <c r="A78" s="1">
        <v>45617</v>
      </c>
      <c r="B78">
        <v>98374.5</v>
      </c>
      <c r="C78">
        <v>94308.7</v>
      </c>
      <c r="D78">
        <v>98937.2</v>
      </c>
      <c r="E78">
        <v>94063.8</v>
      </c>
      <c r="L78" s="1"/>
    </row>
    <row r="79" spans="1:12" x14ac:dyDescent="0.25">
      <c r="A79" s="1">
        <v>45616</v>
      </c>
      <c r="B79">
        <v>94303.9</v>
      </c>
      <c r="C79">
        <v>92252.6</v>
      </c>
      <c r="D79">
        <v>94836.1</v>
      </c>
      <c r="E79">
        <v>91517.4</v>
      </c>
      <c r="L79" s="1"/>
    </row>
    <row r="80" spans="1:12" x14ac:dyDescent="0.25">
      <c r="A80" s="1">
        <v>45615</v>
      </c>
      <c r="B80">
        <v>92239.2</v>
      </c>
      <c r="C80">
        <v>90482.1</v>
      </c>
      <c r="D80">
        <v>93918.5</v>
      </c>
      <c r="E80">
        <v>90378.7</v>
      </c>
      <c r="L80" s="1"/>
    </row>
    <row r="81" spans="1:12" x14ac:dyDescent="0.25">
      <c r="A81" s="1">
        <v>45614</v>
      </c>
      <c r="B81">
        <v>90478.7</v>
      </c>
      <c r="C81">
        <v>89843.3</v>
      </c>
      <c r="D81">
        <v>92567.1</v>
      </c>
      <c r="E81">
        <v>89410.4</v>
      </c>
      <c r="L81" s="1"/>
    </row>
    <row r="82" spans="1:12" x14ac:dyDescent="0.25">
      <c r="A82" s="1">
        <v>45613</v>
      </c>
      <c r="B82">
        <v>89833.7</v>
      </c>
      <c r="C82">
        <v>90569.4</v>
      </c>
      <c r="D82">
        <v>91441.600000000006</v>
      </c>
      <c r="E82">
        <v>88736.1</v>
      </c>
      <c r="L82" s="1"/>
    </row>
    <row r="83" spans="1:12" x14ac:dyDescent="0.25">
      <c r="A83" s="1">
        <v>45612</v>
      </c>
      <c r="B83">
        <v>90539.1</v>
      </c>
      <c r="C83">
        <v>91035.3</v>
      </c>
      <c r="D83">
        <v>91748.9</v>
      </c>
      <c r="E83">
        <v>90079</v>
      </c>
      <c r="L83" s="1"/>
    </row>
    <row r="84" spans="1:12" x14ac:dyDescent="0.25">
      <c r="A84" s="1">
        <v>45611</v>
      </c>
      <c r="B84">
        <v>91046.5</v>
      </c>
      <c r="C84">
        <v>87297.2</v>
      </c>
      <c r="D84">
        <v>91833.1</v>
      </c>
      <c r="E84">
        <v>87118.8</v>
      </c>
      <c r="L84" s="1"/>
    </row>
    <row r="85" spans="1:12" x14ac:dyDescent="0.25">
      <c r="A85" s="1">
        <v>45610</v>
      </c>
      <c r="B85">
        <v>87294</v>
      </c>
      <c r="C85">
        <v>90424.8</v>
      </c>
      <c r="D85">
        <v>91726.7</v>
      </c>
      <c r="E85">
        <v>86740.2</v>
      </c>
      <c r="L85" s="1"/>
    </row>
    <row r="86" spans="1:12" x14ac:dyDescent="0.25">
      <c r="A86" s="1">
        <v>45609</v>
      </c>
      <c r="B86">
        <v>90422.2</v>
      </c>
      <c r="C86">
        <v>87971.199999999997</v>
      </c>
      <c r="D86">
        <v>93226.6</v>
      </c>
      <c r="E86">
        <v>86168.4</v>
      </c>
      <c r="L86" s="1"/>
    </row>
    <row r="87" spans="1:12" x14ac:dyDescent="0.25">
      <c r="A87" s="1">
        <v>45608</v>
      </c>
      <c r="B87">
        <v>87941.3</v>
      </c>
      <c r="C87">
        <v>88665</v>
      </c>
      <c r="D87">
        <v>89929.600000000006</v>
      </c>
      <c r="E87">
        <v>85122.2</v>
      </c>
      <c r="L87" s="1"/>
    </row>
    <row r="88" spans="1:12" x14ac:dyDescent="0.25">
      <c r="A88" s="1">
        <v>45607</v>
      </c>
      <c r="B88">
        <v>88664.1</v>
      </c>
      <c r="C88">
        <v>80389</v>
      </c>
      <c r="D88">
        <v>89519</v>
      </c>
      <c r="E88">
        <v>80231.8</v>
      </c>
      <c r="L88" s="1"/>
    </row>
    <row r="89" spans="1:12" x14ac:dyDescent="0.25">
      <c r="A89" s="1">
        <v>45606</v>
      </c>
      <c r="B89">
        <v>80388.5</v>
      </c>
      <c r="C89">
        <v>76681.399999999994</v>
      </c>
      <c r="D89">
        <v>81373.5</v>
      </c>
      <c r="E89">
        <v>76520.5</v>
      </c>
      <c r="L89" s="1"/>
    </row>
    <row r="90" spans="1:12" x14ac:dyDescent="0.25">
      <c r="A90" s="1">
        <v>45605</v>
      </c>
      <c r="B90">
        <v>76700.3</v>
      </c>
      <c r="C90">
        <v>76506.100000000006</v>
      </c>
      <c r="D90">
        <v>76904</v>
      </c>
      <c r="E90">
        <v>75732.5</v>
      </c>
      <c r="L90" s="1"/>
    </row>
    <row r="91" spans="1:12" x14ac:dyDescent="0.25">
      <c r="A91" s="1">
        <v>45604</v>
      </c>
      <c r="B91">
        <v>76517.3</v>
      </c>
      <c r="C91">
        <v>75869.8</v>
      </c>
      <c r="D91">
        <v>77188.5</v>
      </c>
      <c r="E91">
        <v>75599</v>
      </c>
      <c r="L91" s="1"/>
    </row>
    <row r="92" spans="1:12" x14ac:dyDescent="0.25">
      <c r="A92" s="1">
        <v>45603</v>
      </c>
      <c r="B92">
        <v>75868.600000000006</v>
      </c>
      <c r="C92">
        <v>75585.5</v>
      </c>
      <c r="D92">
        <v>76837.8</v>
      </c>
      <c r="E92">
        <v>74448.2</v>
      </c>
      <c r="L92" s="1"/>
    </row>
    <row r="93" spans="1:12" x14ac:dyDescent="0.25">
      <c r="A93" s="1">
        <v>45602</v>
      </c>
      <c r="B93">
        <v>75586.3</v>
      </c>
      <c r="C93">
        <v>69374.100000000006</v>
      </c>
      <c r="D93">
        <v>76401.399999999994</v>
      </c>
      <c r="E93">
        <v>69323</v>
      </c>
      <c r="L93" s="1"/>
    </row>
    <row r="94" spans="1:12" x14ac:dyDescent="0.25">
      <c r="A94" s="1">
        <v>45601</v>
      </c>
      <c r="B94">
        <v>69373.7</v>
      </c>
      <c r="C94">
        <v>67848.3</v>
      </c>
      <c r="D94">
        <v>70495.600000000006</v>
      </c>
      <c r="E94">
        <v>67473.600000000006</v>
      </c>
      <c r="L94" s="1"/>
    </row>
    <row r="95" spans="1:12" x14ac:dyDescent="0.25">
      <c r="A95" s="1">
        <v>45600</v>
      </c>
      <c r="B95">
        <v>67848.800000000003</v>
      </c>
      <c r="C95">
        <v>68770.3</v>
      </c>
      <c r="D95">
        <v>69483.399999999994</v>
      </c>
      <c r="E95">
        <v>66834</v>
      </c>
      <c r="L95" s="1"/>
    </row>
    <row r="96" spans="1:12" x14ac:dyDescent="0.25">
      <c r="A96" s="1">
        <v>45599</v>
      </c>
      <c r="B96">
        <v>68769.600000000006</v>
      </c>
      <c r="C96">
        <v>69334.8</v>
      </c>
      <c r="D96">
        <v>69383.600000000006</v>
      </c>
      <c r="E96">
        <v>67514.2</v>
      </c>
      <c r="L96" s="1"/>
    </row>
    <row r="97" spans="1:12" x14ac:dyDescent="0.25">
      <c r="A97" s="1">
        <v>45598</v>
      </c>
      <c r="B97">
        <v>69325.8</v>
      </c>
      <c r="C97">
        <v>69499.3</v>
      </c>
      <c r="D97">
        <v>69896.899999999994</v>
      </c>
      <c r="E97">
        <v>69029</v>
      </c>
      <c r="L97" s="1"/>
    </row>
    <row r="98" spans="1:12" x14ac:dyDescent="0.25">
      <c r="A98" s="1">
        <v>45597</v>
      </c>
      <c r="B98">
        <v>69507.199999999997</v>
      </c>
      <c r="C98">
        <v>70278.7</v>
      </c>
      <c r="D98">
        <v>71598.399999999994</v>
      </c>
      <c r="E98">
        <v>68846</v>
      </c>
      <c r="L98" s="1"/>
    </row>
    <row r="99" spans="1:12" x14ac:dyDescent="0.25">
      <c r="A99" s="1">
        <v>45596</v>
      </c>
      <c r="B99">
        <v>70281.8</v>
      </c>
      <c r="C99">
        <v>72343.7</v>
      </c>
      <c r="D99">
        <v>72685.7</v>
      </c>
      <c r="E99">
        <v>69674.5</v>
      </c>
      <c r="L99" s="1"/>
    </row>
    <row r="100" spans="1:12" x14ac:dyDescent="0.25">
      <c r="A100" s="1">
        <v>45595</v>
      </c>
      <c r="B100">
        <v>72347.8</v>
      </c>
      <c r="C100">
        <v>72732.5</v>
      </c>
      <c r="D100">
        <v>72907.399999999994</v>
      </c>
      <c r="E100">
        <v>71460</v>
      </c>
      <c r="L100" s="1"/>
    </row>
    <row r="101" spans="1:12" x14ac:dyDescent="0.25">
      <c r="A101" s="1">
        <v>45594</v>
      </c>
      <c r="B101">
        <v>72730.399999999994</v>
      </c>
      <c r="C101">
        <v>69957.2</v>
      </c>
      <c r="D101">
        <v>73569.399999999994</v>
      </c>
      <c r="E101">
        <v>69753.2</v>
      </c>
      <c r="L101" s="1"/>
    </row>
    <row r="102" spans="1:12" x14ac:dyDescent="0.25">
      <c r="A102" s="1">
        <v>45593</v>
      </c>
      <c r="B102">
        <v>69954.100000000006</v>
      </c>
      <c r="C102">
        <v>68011.899999999994</v>
      </c>
      <c r="D102">
        <v>70203.399999999994</v>
      </c>
      <c r="E102">
        <v>67610</v>
      </c>
      <c r="L102" s="1"/>
    </row>
    <row r="103" spans="1:12" x14ac:dyDescent="0.25">
      <c r="A103" s="1">
        <v>45592</v>
      </c>
      <c r="B103">
        <v>68004.600000000006</v>
      </c>
      <c r="C103">
        <v>67084.7</v>
      </c>
      <c r="D103">
        <v>68308</v>
      </c>
      <c r="E103">
        <v>66924.600000000006</v>
      </c>
      <c r="L103" s="1"/>
    </row>
    <row r="104" spans="1:12" x14ac:dyDescent="0.25">
      <c r="A104" s="1">
        <v>45591</v>
      </c>
      <c r="B104">
        <v>67086.8</v>
      </c>
      <c r="C104">
        <v>66694.5</v>
      </c>
      <c r="D104">
        <v>67408.399999999994</v>
      </c>
      <c r="E104">
        <v>66443.8</v>
      </c>
      <c r="L104" s="1"/>
    </row>
    <row r="105" spans="1:12" x14ac:dyDescent="0.25">
      <c r="A105" s="1">
        <v>45590</v>
      </c>
      <c r="B105">
        <v>66696.800000000003</v>
      </c>
      <c r="C105">
        <v>68191.899999999994</v>
      </c>
      <c r="D105">
        <v>68756.800000000003</v>
      </c>
      <c r="E105">
        <v>65644.2</v>
      </c>
      <c r="L105" s="1"/>
    </row>
    <row r="106" spans="1:12" x14ac:dyDescent="0.25">
      <c r="A106" s="1">
        <v>45589</v>
      </c>
      <c r="B106">
        <v>68191.5</v>
      </c>
      <c r="C106">
        <v>66659.199999999997</v>
      </c>
      <c r="D106">
        <v>68831.8</v>
      </c>
      <c r="E106">
        <v>66510.600000000006</v>
      </c>
      <c r="L106" s="1"/>
    </row>
    <row r="107" spans="1:12" x14ac:dyDescent="0.25">
      <c r="A107" s="1">
        <v>45588</v>
      </c>
      <c r="B107">
        <v>66663.7</v>
      </c>
      <c r="C107">
        <v>67428.600000000006</v>
      </c>
      <c r="D107">
        <v>67441.100000000006</v>
      </c>
      <c r="E107">
        <v>65246.7</v>
      </c>
      <c r="L107" s="1"/>
    </row>
    <row r="108" spans="1:12" x14ac:dyDescent="0.25">
      <c r="A108" s="1">
        <v>45587</v>
      </c>
      <c r="B108">
        <v>67427.3</v>
      </c>
      <c r="C108">
        <v>67370.8</v>
      </c>
      <c r="D108">
        <v>67815.3</v>
      </c>
      <c r="E108">
        <v>66609.399999999994</v>
      </c>
      <c r="L108" s="1"/>
    </row>
    <row r="109" spans="1:12" x14ac:dyDescent="0.25">
      <c r="A109" s="1">
        <v>45586</v>
      </c>
      <c r="B109">
        <v>67371.3</v>
      </c>
      <c r="C109">
        <v>69030.5</v>
      </c>
      <c r="D109">
        <v>69490.8</v>
      </c>
      <c r="E109">
        <v>66845.5</v>
      </c>
      <c r="L109" s="1"/>
    </row>
    <row r="110" spans="1:12" x14ac:dyDescent="0.25">
      <c r="A110" s="1">
        <v>45585</v>
      </c>
      <c r="B110">
        <v>69030.5</v>
      </c>
      <c r="C110">
        <v>68373.3</v>
      </c>
      <c r="D110">
        <v>69386.399999999994</v>
      </c>
      <c r="E110">
        <v>67443.899999999994</v>
      </c>
      <c r="L110" s="1"/>
    </row>
    <row r="111" spans="1:12" x14ac:dyDescent="0.25">
      <c r="A111" s="1">
        <v>45584</v>
      </c>
      <c r="B111">
        <v>68372</v>
      </c>
      <c r="C111">
        <v>68426.399999999994</v>
      </c>
      <c r="D111">
        <v>68688.800000000003</v>
      </c>
      <c r="E111">
        <v>68025.5</v>
      </c>
      <c r="L111" s="1"/>
    </row>
    <row r="112" spans="1:12" x14ac:dyDescent="0.25">
      <c r="A112" s="1">
        <v>45583</v>
      </c>
      <c r="B112">
        <v>68423.100000000006</v>
      </c>
      <c r="C112">
        <v>67416.5</v>
      </c>
      <c r="D112">
        <v>68990.3</v>
      </c>
      <c r="E112">
        <v>67190.899999999994</v>
      </c>
      <c r="L112" s="1"/>
    </row>
    <row r="113" spans="1:12" x14ac:dyDescent="0.25">
      <c r="A113" s="1">
        <v>45582</v>
      </c>
      <c r="B113">
        <v>67418.399999999994</v>
      </c>
      <c r="C113">
        <v>67618.100000000006</v>
      </c>
      <c r="D113">
        <v>67933.5</v>
      </c>
      <c r="E113">
        <v>66677.3</v>
      </c>
      <c r="L113" s="1"/>
    </row>
    <row r="114" spans="1:12" x14ac:dyDescent="0.25">
      <c r="A114" s="1">
        <v>45581</v>
      </c>
      <c r="B114">
        <v>67617.899999999994</v>
      </c>
      <c r="C114">
        <v>67075.100000000006</v>
      </c>
      <c r="D114">
        <v>68389.399999999994</v>
      </c>
      <c r="E114">
        <v>66766.600000000006</v>
      </c>
      <c r="L114" s="1"/>
    </row>
    <row r="115" spans="1:12" x14ac:dyDescent="0.25">
      <c r="A115" s="1">
        <v>45580</v>
      </c>
      <c r="B115">
        <v>67077.5</v>
      </c>
      <c r="C115">
        <v>66084.100000000006</v>
      </c>
      <c r="D115">
        <v>67821.899999999994</v>
      </c>
      <c r="E115">
        <v>64850.6</v>
      </c>
      <c r="L115" s="1"/>
    </row>
    <row r="116" spans="1:12" x14ac:dyDescent="0.25">
      <c r="A116" s="1">
        <v>45579</v>
      </c>
      <c r="B116">
        <v>66081.7</v>
      </c>
      <c r="C116">
        <v>62870.7</v>
      </c>
      <c r="D116">
        <v>66476.600000000006</v>
      </c>
      <c r="E116">
        <v>62463.7</v>
      </c>
      <c r="L116" s="1"/>
    </row>
    <row r="117" spans="1:12" x14ac:dyDescent="0.25">
      <c r="A117" s="1">
        <v>45578</v>
      </c>
      <c r="B117">
        <v>62870.9</v>
      </c>
      <c r="C117">
        <v>63205.4</v>
      </c>
      <c r="D117">
        <v>63284.6</v>
      </c>
      <c r="E117">
        <v>62054.2</v>
      </c>
      <c r="L117" s="1"/>
    </row>
    <row r="118" spans="1:12" x14ac:dyDescent="0.25">
      <c r="A118" s="1">
        <v>45577</v>
      </c>
      <c r="B118">
        <v>63205.1</v>
      </c>
      <c r="C118">
        <v>62506.6</v>
      </c>
      <c r="D118">
        <v>63463.1</v>
      </c>
      <c r="E118">
        <v>62486.1</v>
      </c>
      <c r="L118" s="1"/>
    </row>
    <row r="119" spans="1:12" x14ac:dyDescent="0.25">
      <c r="A119" s="1">
        <v>45576</v>
      </c>
      <c r="B119">
        <v>62499.4</v>
      </c>
      <c r="C119">
        <v>60317.5</v>
      </c>
      <c r="D119">
        <v>63385.1</v>
      </c>
      <c r="E119">
        <v>60080.6</v>
      </c>
      <c r="L119" s="1"/>
    </row>
    <row r="120" spans="1:12" x14ac:dyDescent="0.25">
      <c r="A120" s="1">
        <v>45575</v>
      </c>
      <c r="B120">
        <v>60316.2</v>
      </c>
      <c r="C120">
        <v>60628.9</v>
      </c>
      <c r="D120">
        <v>61304.6</v>
      </c>
      <c r="E120">
        <v>59075.7</v>
      </c>
      <c r="L120" s="1"/>
    </row>
    <row r="121" spans="1:12" x14ac:dyDescent="0.25">
      <c r="A121" s="1">
        <v>45574</v>
      </c>
      <c r="B121">
        <v>60628.800000000003</v>
      </c>
      <c r="C121">
        <v>62157</v>
      </c>
      <c r="D121">
        <v>62537</v>
      </c>
      <c r="E121">
        <v>60355.5</v>
      </c>
      <c r="L121" s="1"/>
    </row>
    <row r="122" spans="1:12" x14ac:dyDescent="0.25">
      <c r="A122" s="1">
        <v>45573</v>
      </c>
      <c r="B122">
        <v>62157</v>
      </c>
      <c r="C122">
        <v>62226.9</v>
      </c>
      <c r="D122">
        <v>63196.6</v>
      </c>
      <c r="E122">
        <v>61883.199999999997</v>
      </c>
      <c r="L122" s="1"/>
    </row>
    <row r="123" spans="1:12" x14ac:dyDescent="0.25">
      <c r="A123" s="1">
        <v>45572</v>
      </c>
      <c r="B123">
        <v>62245.599999999999</v>
      </c>
      <c r="C123">
        <v>62819.8</v>
      </c>
      <c r="D123">
        <v>64449.3</v>
      </c>
      <c r="E123">
        <v>62175.8</v>
      </c>
      <c r="L123" s="1"/>
    </row>
    <row r="124" spans="1:12" x14ac:dyDescent="0.25">
      <c r="A124" s="1">
        <v>45571</v>
      </c>
      <c r="B124">
        <v>62819.4</v>
      </c>
      <c r="C124">
        <v>62062</v>
      </c>
      <c r="D124">
        <v>62934.5</v>
      </c>
      <c r="E124">
        <v>61495.4</v>
      </c>
      <c r="L124" s="1"/>
    </row>
    <row r="125" spans="1:12" x14ac:dyDescent="0.25">
      <c r="A125" s="1">
        <v>45570</v>
      </c>
      <c r="B125">
        <v>62061.4</v>
      </c>
      <c r="C125">
        <v>62085.5</v>
      </c>
      <c r="D125">
        <v>62366.8</v>
      </c>
      <c r="E125">
        <v>61705.7</v>
      </c>
      <c r="L125" s="1"/>
    </row>
    <row r="126" spans="1:12" x14ac:dyDescent="0.25">
      <c r="A126" s="1">
        <v>45569</v>
      </c>
      <c r="B126">
        <v>62081</v>
      </c>
      <c r="C126">
        <v>60751.4</v>
      </c>
      <c r="D126">
        <v>62471.7</v>
      </c>
      <c r="E126">
        <v>60469.3</v>
      </c>
      <c r="L126" s="1"/>
    </row>
    <row r="127" spans="1:12" x14ac:dyDescent="0.25">
      <c r="A127" s="1">
        <v>45568</v>
      </c>
      <c r="B127">
        <v>60751.199999999997</v>
      </c>
      <c r="C127">
        <v>60642</v>
      </c>
      <c r="D127">
        <v>61468.9</v>
      </c>
      <c r="E127">
        <v>59904.4</v>
      </c>
      <c r="L127" s="1"/>
    </row>
    <row r="128" spans="1:12" x14ac:dyDescent="0.25">
      <c r="A128" s="1">
        <v>45567</v>
      </c>
      <c r="B128">
        <v>60645.7</v>
      </c>
      <c r="C128">
        <v>60834.2</v>
      </c>
      <c r="D128">
        <v>62339.8</v>
      </c>
      <c r="E128">
        <v>60002.7</v>
      </c>
      <c r="L128" s="1"/>
    </row>
    <row r="129" spans="1:12" x14ac:dyDescent="0.25">
      <c r="A129" s="1">
        <v>45566</v>
      </c>
      <c r="B129">
        <v>60835.5</v>
      </c>
      <c r="C129">
        <v>63329.9</v>
      </c>
      <c r="D129">
        <v>64125.3</v>
      </c>
      <c r="E129">
        <v>60195.9</v>
      </c>
      <c r="L129" s="1"/>
    </row>
    <row r="130" spans="1:12" x14ac:dyDescent="0.25">
      <c r="A130" s="1">
        <v>45565</v>
      </c>
      <c r="B130">
        <v>63339.199999999997</v>
      </c>
      <c r="C130">
        <v>65607</v>
      </c>
      <c r="D130">
        <v>65607</v>
      </c>
      <c r="E130">
        <v>62901.1</v>
      </c>
      <c r="L130" s="1"/>
    </row>
    <row r="131" spans="1:12" x14ac:dyDescent="0.25">
      <c r="A131" s="1">
        <v>45564</v>
      </c>
      <c r="B131">
        <v>65607.100000000006</v>
      </c>
      <c r="C131">
        <v>65862.8</v>
      </c>
      <c r="D131">
        <v>66065.7</v>
      </c>
      <c r="E131">
        <v>65436.800000000003</v>
      </c>
      <c r="L131" s="1"/>
    </row>
    <row r="132" spans="1:12" x14ac:dyDescent="0.25">
      <c r="A132" s="1">
        <v>45563</v>
      </c>
      <c r="B132">
        <v>65866.5</v>
      </c>
      <c r="C132">
        <v>65775.600000000006</v>
      </c>
      <c r="D132">
        <v>66232.5</v>
      </c>
      <c r="E132">
        <v>65438.1</v>
      </c>
      <c r="L132" s="1"/>
    </row>
    <row r="133" spans="1:12" x14ac:dyDescent="0.25">
      <c r="A133" s="1">
        <v>45562</v>
      </c>
      <c r="B133">
        <v>65776.3</v>
      </c>
      <c r="C133">
        <v>65168.800000000003</v>
      </c>
      <c r="D133">
        <v>66440.7</v>
      </c>
      <c r="E133">
        <v>64839.199999999997</v>
      </c>
      <c r="L133" s="1"/>
    </row>
    <row r="134" spans="1:12" x14ac:dyDescent="0.25">
      <c r="A134" s="1">
        <v>45561</v>
      </c>
      <c r="B134">
        <v>65175.7</v>
      </c>
      <c r="C134">
        <v>63157.2</v>
      </c>
      <c r="D134">
        <v>65770.899999999994</v>
      </c>
      <c r="E134">
        <v>62693.3</v>
      </c>
      <c r="L134" s="1"/>
    </row>
    <row r="135" spans="1:12" x14ac:dyDescent="0.25">
      <c r="A135" s="1">
        <v>45560</v>
      </c>
      <c r="B135">
        <v>63156.5</v>
      </c>
      <c r="C135">
        <v>64262.9</v>
      </c>
      <c r="D135">
        <v>64788.4</v>
      </c>
      <c r="E135">
        <v>62952.800000000003</v>
      </c>
      <c r="L135" s="1"/>
    </row>
    <row r="136" spans="1:12" x14ac:dyDescent="0.25">
      <c r="A136" s="1">
        <v>45559</v>
      </c>
      <c r="B136">
        <v>64256.800000000003</v>
      </c>
      <c r="C136">
        <v>63335.9</v>
      </c>
      <c r="D136">
        <v>64664.1</v>
      </c>
      <c r="E136">
        <v>62740.800000000003</v>
      </c>
      <c r="L136" s="1"/>
    </row>
    <row r="137" spans="1:12" x14ac:dyDescent="0.25">
      <c r="A137" s="1">
        <v>45558</v>
      </c>
      <c r="B137">
        <v>63331.8</v>
      </c>
      <c r="C137">
        <v>63575.4</v>
      </c>
      <c r="D137">
        <v>64723.4</v>
      </c>
      <c r="E137">
        <v>62650</v>
      </c>
      <c r="L137" s="1"/>
    </row>
    <row r="138" spans="1:12" x14ac:dyDescent="0.25">
      <c r="A138" s="1">
        <v>45557</v>
      </c>
      <c r="B138">
        <v>63572.7</v>
      </c>
      <c r="C138">
        <v>63351.199999999997</v>
      </c>
      <c r="D138">
        <v>63998.2</v>
      </c>
      <c r="E138">
        <v>62394.6</v>
      </c>
      <c r="L138" s="1"/>
    </row>
    <row r="139" spans="1:12" x14ac:dyDescent="0.25">
      <c r="A139" s="1">
        <v>45556</v>
      </c>
      <c r="B139">
        <v>63348.1</v>
      </c>
      <c r="C139">
        <v>63201.2</v>
      </c>
      <c r="D139">
        <v>63526.3</v>
      </c>
      <c r="E139">
        <v>62778.6</v>
      </c>
      <c r="L139" s="1"/>
    </row>
    <row r="140" spans="1:12" x14ac:dyDescent="0.25">
      <c r="A140" s="1">
        <v>45555</v>
      </c>
      <c r="B140">
        <v>63201.2</v>
      </c>
      <c r="C140">
        <v>62942.400000000001</v>
      </c>
      <c r="D140">
        <v>64085.1</v>
      </c>
      <c r="E140">
        <v>62367.1</v>
      </c>
      <c r="L140" s="1"/>
    </row>
    <row r="141" spans="1:12" x14ac:dyDescent="0.25">
      <c r="A141" s="1">
        <v>45554</v>
      </c>
      <c r="B141">
        <v>62938.6</v>
      </c>
      <c r="C141">
        <v>61754.8</v>
      </c>
      <c r="D141">
        <v>63849.599999999999</v>
      </c>
      <c r="E141">
        <v>61596.5</v>
      </c>
      <c r="L141" s="1"/>
    </row>
    <row r="142" spans="1:12" x14ac:dyDescent="0.25">
      <c r="A142" s="1">
        <v>45553</v>
      </c>
      <c r="B142">
        <v>61757.599999999999</v>
      </c>
      <c r="C142">
        <v>60308.5</v>
      </c>
      <c r="D142">
        <v>61757.599999999999</v>
      </c>
      <c r="E142">
        <v>59210.7</v>
      </c>
      <c r="L142" s="1"/>
    </row>
    <row r="143" spans="1:12" x14ac:dyDescent="0.25">
      <c r="A143" s="1">
        <v>45552</v>
      </c>
      <c r="B143">
        <v>60309.1</v>
      </c>
      <c r="C143">
        <v>58213.1</v>
      </c>
      <c r="D143">
        <v>61309</v>
      </c>
      <c r="E143">
        <v>57630.2</v>
      </c>
      <c r="L143" s="1"/>
    </row>
    <row r="144" spans="1:12" x14ac:dyDescent="0.25">
      <c r="A144" s="1">
        <v>45551</v>
      </c>
      <c r="B144">
        <v>58213.1</v>
      </c>
      <c r="C144">
        <v>59126.2</v>
      </c>
      <c r="D144">
        <v>59204.3</v>
      </c>
      <c r="E144">
        <v>57527.8</v>
      </c>
      <c r="L144" s="1"/>
    </row>
    <row r="145" spans="1:12" x14ac:dyDescent="0.25">
      <c r="A145" s="1">
        <v>45550</v>
      </c>
      <c r="B145">
        <v>59138.5</v>
      </c>
      <c r="C145">
        <v>59995.6</v>
      </c>
      <c r="D145">
        <v>60377.599999999999</v>
      </c>
      <c r="E145">
        <v>58717.9</v>
      </c>
      <c r="L145" s="1"/>
    </row>
    <row r="146" spans="1:12" x14ac:dyDescent="0.25">
      <c r="A146" s="1">
        <v>45549</v>
      </c>
      <c r="B146">
        <v>59995.4</v>
      </c>
      <c r="C146">
        <v>60514.8</v>
      </c>
      <c r="D146">
        <v>60609.4</v>
      </c>
      <c r="E146">
        <v>59494.3</v>
      </c>
      <c r="L146" s="1"/>
    </row>
    <row r="147" spans="1:12" x14ac:dyDescent="0.25">
      <c r="A147" s="1">
        <v>45548</v>
      </c>
      <c r="B147">
        <v>60511.6</v>
      </c>
      <c r="C147">
        <v>58134.400000000001</v>
      </c>
      <c r="D147">
        <v>60625.4</v>
      </c>
      <c r="E147">
        <v>57656.800000000003</v>
      </c>
      <c r="L147" s="1"/>
    </row>
    <row r="148" spans="1:12" x14ac:dyDescent="0.25">
      <c r="A148" s="1">
        <v>45547</v>
      </c>
      <c r="B148">
        <v>58134.5</v>
      </c>
      <c r="C148">
        <v>57335.5</v>
      </c>
      <c r="D148">
        <v>58484.1</v>
      </c>
      <c r="E148">
        <v>57329.599999999999</v>
      </c>
      <c r="L148" s="1"/>
    </row>
    <row r="149" spans="1:12" x14ac:dyDescent="0.25">
      <c r="A149" s="1">
        <v>45546</v>
      </c>
      <c r="B149">
        <v>57338.7</v>
      </c>
      <c r="C149">
        <v>57638</v>
      </c>
      <c r="D149">
        <v>57975.9</v>
      </c>
      <c r="E149">
        <v>55576.6</v>
      </c>
      <c r="L149" s="1"/>
    </row>
    <row r="150" spans="1:12" x14ac:dyDescent="0.25">
      <c r="A150" s="1">
        <v>45545</v>
      </c>
      <c r="B150">
        <v>57635</v>
      </c>
      <c r="C150">
        <v>57045.599999999999</v>
      </c>
      <c r="D150">
        <v>58019.9</v>
      </c>
      <c r="E150">
        <v>56415.3</v>
      </c>
      <c r="L150" s="1"/>
    </row>
    <row r="151" spans="1:12" x14ac:dyDescent="0.25">
      <c r="A151" s="1">
        <v>45544</v>
      </c>
      <c r="B151">
        <v>57049.599999999999</v>
      </c>
      <c r="C151">
        <v>54868</v>
      </c>
      <c r="D151">
        <v>57956.7</v>
      </c>
      <c r="E151">
        <v>54595.4</v>
      </c>
      <c r="L151" s="1"/>
    </row>
    <row r="152" spans="1:12" x14ac:dyDescent="0.25">
      <c r="A152" s="1">
        <v>45543</v>
      </c>
      <c r="B152">
        <v>54861.3</v>
      </c>
      <c r="C152">
        <v>54161.4</v>
      </c>
      <c r="D152">
        <v>55292.7</v>
      </c>
      <c r="E152">
        <v>53642.400000000001</v>
      </c>
      <c r="L152" s="1"/>
    </row>
    <row r="153" spans="1:12" x14ac:dyDescent="0.25">
      <c r="A153" s="1">
        <v>45542</v>
      </c>
      <c r="B153">
        <v>54156.5</v>
      </c>
      <c r="C153">
        <v>53965</v>
      </c>
      <c r="D153">
        <v>54819.199999999997</v>
      </c>
      <c r="E153">
        <v>53754.3</v>
      </c>
      <c r="L153" s="1"/>
    </row>
    <row r="154" spans="1:12" x14ac:dyDescent="0.25">
      <c r="A154" s="1">
        <v>45541</v>
      </c>
      <c r="B154">
        <v>53966.8</v>
      </c>
      <c r="C154">
        <v>56179.7</v>
      </c>
      <c r="D154">
        <v>56969.1</v>
      </c>
      <c r="E154">
        <v>52644.6</v>
      </c>
      <c r="L154" s="1"/>
    </row>
    <row r="155" spans="1:12" x14ac:dyDescent="0.25">
      <c r="A155" s="1">
        <v>45540</v>
      </c>
      <c r="B155">
        <v>56183.199999999997</v>
      </c>
      <c r="C155">
        <v>57970.7</v>
      </c>
      <c r="D155">
        <v>58318.9</v>
      </c>
      <c r="E155">
        <v>55744.6</v>
      </c>
      <c r="L155" s="1"/>
    </row>
    <row r="156" spans="1:12" x14ac:dyDescent="0.25">
      <c r="A156" s="1">
        <v>45539</v>
      </c>
      <c r="B156">
        <v>57973.4</v>
      </c>
      <c r="C156">
        <v>57490.400000000001</v>
      </c>
      <c r="D156">
        <v>58508.800000000003</v>
      </c>
      <c r="E156">
        <v>55732.1</v>
      </c>
      <c r="L156" s="1"/>
    </row>
    <row r="157" spans="1:12" x14ac:dyDescent="0.25">
      <c r="A157" s="1">
        <v>45538</v>
      </c>
      <c r="B157">
        <v>57479.8</v>
      </c>
      <c r="C157">
        <v>59133.7</v>
      </c>
      <c r="D157">
        <v>59799.7</v>
      </c>
      <c r="E157">
        <v>57436.9</v>
      </c>
      <c r="L157" s="1"/>
    </row>
    <row r="158" spans="1:12" x14ac:dyDescent="0.25">
      <c r="A158" s="1">
        <v>45537</v>
      </c>
      <c r="B158">
        <v>59134</v>
      </c>
      <c r="C158">
        <v>57309</v>
      </c>
      <c r="D158">
        <v>59416.6</v>
      </c>
      <c r="E158">
        <v>57185.8</v>
      </c>
      <c r="L158" s="1"/>
    </row>
    <row r="159" spans="1:12" x14ac:dyDescent="0.25">
      <c r="A159" s="1">
        <v>45536</v>
      </c>
      <c r="B159">
        <v>57315.7</v>
      </c>
      <c r="C159">
        <v>58975.7</v>
      </c>
      <c r="D159">
        <v>59058.7</v>
      </c>
      <c r="E159">
        <v>57232.4</v>
      </c>
      <c r="L159" s="1"/>
    </row>
    <row r="160" spans="1:12" x14ac:dyDescent="0.25">
      <c r="A160" s="1">
        <v>45535</v>
      </c>
      <c r="B160">
        <v>58978.6</v>
      </c>
      <c r="C160">
        <v>59120.4</v>
      </c>
      <c r="D160">
        <v>59447</v>
      </c>
      <c r="E160">
        <v>58761.1</v>
      </c>
      <c r="L160" s="1"/>
    </row>
    <row r="161" spans="1:12" x14ac:dyDescent="0.25">
      <c r="A161" s="1">
        <v>45534</v>
      </c>
      <c r="B161">
        <v>59119.7</v>
      </c>
      <c r="C161">
        <v>59371.7</v>
      </c>
      <c r="D161">
        <v>59817.599999999999</v>
      </c>
      <c r="E161">
        <v>57874.7</v>
      </c>
      <c r="L161" s="1"/>
    </row>
    <row r="162" spans="1:12" x14ac:dyDescent="0.25">
      <c r="A162" s="1">
        <v>45533</v>
      </c>
      <c r="B162">
        <v>59373.5</v>
      </c>
      <c r="C162">
        <v>59027.3</v>
      </c>
      <c r="D162">
        <v>61150.6</v>
      </c>
      <c r="E162">
        <v>58807.1</v>
      </c>
      <c r="L162" s="1"/>
    </row>
    <row r="163" spans="1:12" x14ac:dyDescent="0.25">
      <c r="A163" s="1">
        <v>45532</v>
      </c>
      <c r="B163">
        <v>59016</v>
      </c>
      <c r="C163">
        <v>59425.599999999999</v>
      </c>
      <c r="D163">
        <v>60198.400000000001</v>
      </c>
      <c r="E163">
        <v>57912.1</v>
      </c>
      <c r="L163" s="1"/>
    </row>
    <row r="164" spans="1:12" x14ac:dyDescent="0.25">
      <c r="A164" s="1">
        <v>45531</v>
      </c>
      <c r="B164">
        <v>59450.9</v>
      </c>
      <c r="C164">
        <v>62832.2</v>
      </c>
      <c r="D164">
        <v>63201.4</v>
      </c>
      <c r="E164">
        <v>58187.3</v>
      </c>
      <c r="L164" s="1"/>
    </row>
    <row r="165" spans="1:12" x14ac:dyDescent="0.25">
      <c r="A165" s="1">
        <v>45530</v>
      </c>
      <c r="B165">
        <v>62846.2</v>
      </c>
      <c r="C165">
        <v>64240.7</v>
      </c>
      <c r="D165">
        <v>64472.5</v>
      </c>
      <c r="E165">
        <v>62841.1</v>
      </c>
      <c r="L165" s="1"/>
    </row>
    <row r="166" spans="1:12" x14ac:dyDescent="0.25">
      <c r="A166" s="1">
        <v>45529</v>
      </c>
      <c r="B166">
        <v>64273.2</v>
      </c>
      <c r="C166">
        <v>64160.7</v>
      </c>
      <c r="D166">
        <v>64939.199999999997</v>
      </c>
      <c r="E166">
        <v>63796.6</v>
      </c>
      <c r="L166" s="1"/>
    </row>
    <row r="167" spans="1:12" x14ac:dyDescent="0.25">
      <c r="A167" s="1">
        <v>45528</v>
      </c>
      <c r="B167">
        <v>64159.3</v>
      </c>
      <c r="C167">
        <v>64061.7</v>
      </c>
      <c r="D167">
        <v>64458.9</v>
      </c>
      <c r="E167">
        <v>63579.5</v>
      </c>
      <c r="L167" s="1"/>
    </row>
    <row r="168" spans="1:12" x14ac:dyDescent="0.25">
      <c r="A168" s="1">
        <v>45527</v>
      </c>
      <c r="B168">
        <v>64053.1</v>
      </c>
      <c r="C168">
        <v>60374.7</v>
      </c>
      <c r="D168">
        <v>64830.1</v>
      </c>
      <c r="E168">
        <v>60354.400000000001</v>
      </c>
      <c r="L168" s="1"/>
    </row>
    <row r="169" spans="1:12" x14ac:dyDescent="0.25">
      <c r="A169" s="1">
        <v>45526</v>
      </c>
      <c r="B169">
        <v>60372.2</v>
      </c>
      <c r="C169">
        <v>61158.3</v>
      </c>
      <c r="D169">
        <v>61399.7</v>
      </c>
      <c r="E169">
        <v>59815.8</v>
      </c>
      <c r="L169" s="1"/>
    </row>
    <row r="170" spans="1:12" x14ac:dyDescent="0.25">
      <c r="A170" s="1">
        <v>45525</v>
      </c>
      <c r="B170">
        <v>61158.1</v>
      </c>
      <c r="C170">
        <v>59010</v>
      </c>
      <c r="D170">
        <v>61812</v>
      </c>
      <c r="E170">
        <v>58831.1</v>
      </c>
      <c r="L170" s="1"/>
    </row>
    <row r="171" spans="1:12" x14ac:dyDescent="0.25">
      <c r="A171" s="1">
        <v>45524</v>
      </c>
      <c r="B171">
        <v>59005.8</v>
      </c>
      <c r="C171">
        <v>59470.3</v>
      </c>
      <c r="D171">
        <v>61331.6</v>
      </c>
      <c r="E171">
        <v>58612</v>
      </c>
      <c r="L171" s="1"/>
    </row>
    <row r="172" spans="1:12" x14ac:dyDescent="0.25">
      <c r="A172" s="1">
        <v>45523</v>
      </c>
      <c r="B172">
        <v>59470.9</v>
      </c>
      <c r="C172">
        <v>58445.8</v>
      </c>
      <c r="D172">
        <v>59598.5</v>
      </c>
      <c r="E172">
        <v>57872</v>
      </c>
      <c r="L172" s="1"/>
    </row>
    <row r="173" spans="1:12" x14ac:dyDescent="0.25">
      <c r="A173" s="1">
        <v>45522</v>
      </c>
      <c r="B173">
        <v>58446.3</v>
      </c>
      <c r="C173">
        <v>59485.4</v>
      </c>
      <c r="D173">
        <v>60216.3</v>
      </c>
      <c r="E173">
        <v>58436.1</v>
      </c>
      <c r="L173" s="1"/>
    </row>
    <row r="174" spans="1:12" x14ac:dyDescent="0.25">
      <c r="A174" s="1">
        <v>45521</v>
      </c>
      <c r="B174">
        <v>59483.1</v>
      </c>
      <c r="C174">
        <v>58877.8</v>
      </c>
      <c r="D174">
        <v>59659.5</v>
      </c>
      <c r="E174">
        <v>58825.5</v>
      </c>
      <c r="L174" s="1"/>
    </row>
    <row r="175" spans="1:12" x14ac:dyDescent="0.25">
      <c r="A175" s="1">
        <v>45520</v>
      </c>
      <c r="B175">
        <v>58877.2</v>
      </c>
      <c r="C175">
        <v>57545.1</v>
      </c>
      <c r="D175">
        <v>59817.3</v>
      </c>
      <c r="E175">
        <v>57129.1</v>
      </c>
      <c r="L175" s="1"/>
    </row>
    <row r="176" spans="1:12" x14ac:dyDescent="0.25">
      <c r="A176" s="1">
        <v>45519</v>
      </c>
      <c r="B176">
        <v>57534.6</v>
      </c>
      <c r="C176">
        <v>58710.1</v>
      </c>
      <c r="D176">
        <v>59831.4</v>
      </c>
      <c r="E176">
        <v>56275.7</v>
      </c>
      <c r="L176" s="1"/>
    </row>
    <row r="177" spans="1:12" x14ac:dyDescent="0.25">
      <c r="A177" s="1">
        <v>45518</v>
      </c>
      <c r="B177">
        <v>58707.8</v>
      </c>
      <c r="C177">
        <v>60594.6</v>
      </c>
      <c r="D177">
        <v>61543</v>
      </c>
      <c r="E177">
        <v>58491.199999999997</v>
      </c>
      <c r="L177" s="1"/>
    </row>
    <row r="178" spans="1:12" x14ac:dyDescent="0.25">
      <c r="A178" s="1">
        <v>45517</v>
      </c>
      <c r="B178">
        <v>60595.199999999997</v>
      </c>
      <c r="C178">
        <v>59350.2</v>
      </c>
      <c r="D178">
        <v>61537</v>
      </c>
      <c r="E178">
        <v>58492.4</v>
      </c>
      <c r="L178" s="1"/>
    </row>
    <row r="179" spans="1:12" x14ac:dyDescent="0.25">
      <c r="A179" s="1">
        <v>45516</v>
      </c>
      <c r="B179">
        <v>59350</v>
      </c>
      <c r="C179">
        <v>58711.7</v>
      </c>
      <c r="D179">
        <v>60606.2</v>
      </c>
      <c r="E179">
        <v>57689</v>
      </c>
      <c r="L179" s="1"/>
    </row>
    <row r="180" spans="1:12" x14ac:dyDescent="0.25">
      <c r="A180" s="1">
        <v>45515</v>
      </c>
      <c r="B180">
        <v>58713.3</v>
      </c>
      <c r="C180">
        <v>60929.8</v>
      </c>
      <c r="D180">
        <v>61677.3</v>
      </c>
      <c r="E180">
        <v>58388.7</v>
      </c>
      <c r="L180" s="1"/>
    </row>
    <row r="181" spans="1:12" x14ac:dyDescent="0.25">
      <c r="A181" s="1">
        <v>45514</v>
      </c>
      <c r="B181">
        <v>60931.7</v>
      </c>
      <c r="C181">
        <v>60844.5</v>
      </c>
      <c r="D181">
        <v>61344.5</v>
      </c>
      <c r="E181">
        <v>60264.2</v>
      </c>
      <c r="L181" s="1"/>
    </row>
    <row r="182" spans="1:12" x14ac:dyDescent="0.25">
      <c r="A182" s="1">
        <v>45513</v>
      </c>
      <c r="B182">
        <v>60850.6</v>
      </c>
      <c r="C182">
        <v>61697.8</v>
      </c>
      <c r="D182">
        <v>61712.3</v>
      </c>
      <c r="E182">
        <v>59570.2</v>
      </c>
      <c r="L182" s="1"/>
    </row>
    <row r="183" spans="1:12" x14ac:dyDescent="0.25">
      <c r="A183" s="1">
        <v>45512</v>
      </c>
      <c r="B183">
        <v>61699.7</v>
      </c>
      <c r="C183">
        <v>55112.800000000003</v>
      </c>
      <c r="D183">
        <v>62563.5</v>
      </c>
      <c r="E183">
        <v>54786.9</v>
      </c>
      <c r="L183" s="1"/>
    </row>
    <row r="184" spans="1:12" x14ac:dyDescent="0.25">
      <c r="A184" s="1">
        <v>45511</v>
      </c>
      <c r="B184">
        <v>55120.9</v>
      </c>
      <c r="C184">
        <v>56049.9</v>
      </c>
      <c r="D184">
        <v>57669.599999999999</v>
      </c>
      <c r="E184">
        <v>54598.5</v>
      </c>
      <c r="L184" s="1"/>
    </row>
    <row r="185" spans="1:12" x14ac:dyDescent="0.25">
      <c r="A185" s="1">
        <v>45510</v>
      </c>
      <c r="B185">
        <v>56057.8</v>
      </c>
      <c r="C185">
        <v>54010.8</v>
      </c>
      <c r="D185">
        <v>57025.599999999999</v>
      </c>
      <c r="E185">
        <v>53998.2</v>
      </c>
      <c r="L185" s="1"/>
    </row>
    <row r="186" spans="1:12" x14ac:dyDescent="0.25">
      <c r="A186" s="1">
        <v>45509</v>
      </c>
      <c r="B186">
        <v>53979</v>
      </c>
      <c r="C186">
        <v>58142.9</v>
      </c>
      <c r="D186">
        <v>58291.4</v>
      </c>
      <c r="E186">
        <v>49486.9</v>
      </c>
      <c r="L186" s="1"/>
    </row>
    <row r="187" spans="1:12" x14ac:dyDescent="0.25">
      <c r="A187" s="1">
        <v>45508</v>
      </c>
      <c r="B187">
        <v>58141.8</v>
      </c>
      <c r="C187">
        <v>60700.2</v>
      </c>
      <c r="D187">
        <v>61086.5</v>
      </c>
      <c r="E187">
        <v>57346.9</v>
      </c>
      <c r="L187" s="1"/>
    </row>
    <row r="188" spans="1:12" x14ac:dyDescent="0.25">
      <c r="A188" s="1">
        <v>45507</v>
      </c>
      <c r="B188">
        <v>60696.7</v>
      </c>
      <c r="C188">
        <v>61480.800000000003</v>
      </c>
      <c r="D188">
        <v>62184.2</v>
      </c>
      <c r="E188">
        <v>59914.6</v>
      </c>
      <c r="L188" s="1"/>
    </row>
    <row r="189" spans="1:12" x14ac:dyDescent="0.25">
      <c r="A189" s="1">
        <v>45506</v>
      </c>
      <c r="B189">
        <v>61478.7</v>
      </c>
      <c r="C189">
        <v>65351.8</v>
      </c>
      <c r="D189">
        <v>65567.100000000006</v>
      </c>
      <c r="E189">
        <v>61242.3</v>
      </c>
      <c r="L189" s="1"/>
    </row>
    <row r="190" spans="1:12" x14ac:dyDescent="0.25">
      <c r="A190" s="1">
        <v>45505</v>
      </c>
      <c r="B190">
        <v>65372.9</v>
      </c>
      <c r="C190">
        <v>64625.7</v>
      </c>
      <c r="D190">
        <v>65587.899999999994</v>
      </c>
      <c r="E190">
        <v>62303.9</v>
      </c>
      <c r="L190" s="1"/>
    </row>
    <row r="191" spans="1:12" x14ac:dyDescent="0.25">
      <c r="A191" s="1">
        <v>45504</v>
      </c>
      <c r="B191">
        <v>64626</v>
      </c>
      <c r="C191">
        <v>66185.399999999994</v>
      </c>
      <c r="D191">
        <v>66825.600000000006</v>
      </c>
      <c r="E191">
        <v>64538.3</v>
      </c>
      <c r="L191" s="1"/>
    </row>
    <row r="192" spans="1:12" x14ac:dyDescent="0.25">
      <c r="A192" s="1">
        <v>45503</v>
      </c>
      <c r="B192">
        <v>66184.899999999994</v>
      </c>
      <c r="C192">
        <v>66796.100000000006</v>
      </c>
      <c r="D192">
        <v>66998.3</v>
      </c>
      <c r="E192">
        <v>65328.7</v>
      </c>
      <c r="L192" s="1"/>
    </row>
    <row r="193" spans="1:12" x14ac:dyDescent="0.25">
      <c r="A193" s="1">
        <v>45502</v>
      </c>
      <c r="B193">
        <v>66798.7</v>
      </c>
      <c r="C193">
        <v>68256.3</v>
      </c>
      <c r="D193">
        <v>70000.2</v>
      </c>
      <c r="E193">
        <v>66544.5</v>
      </c>
      <c r="L193" s="1"/>
    </row>
    <row r="194" spans="1:12" x14ac:dyDescent="0.25">
      <c r="A194" s="1">
        <v>45501</v>
      </c>
      <c r="B194">
        <v>68256.3</v>
      </c>
      <c r="C194">
        <v>67888.899999999994</v>
      </c>
      <c r="D194">
        <v>68291.899999999994</v>
      </c>
      <c r="E194">
        <v>67067.8</v>
      </c>
      <c r="L194" s="1"/>
    </row>
    <row r="195" spans="1:12" x14ac:dyDescent="0.25">
      <c r="A195" s="1">
        <v>45500</v>
      </c>
      <c r="B195">
        <v>67843.100000000006</v>
      </c>
      <c r="C195">
        <v>67910.8</v>
      </c>
      <c r="D195">
        <v>69387.600000000006</v>
      </c>
      <c r="E195">
        <v>66776.800000000003</v>
      </c>
      <c r="L195" s="1"/>
    </row>
    <row r="196" spans="1:12" x14ac:dyDescent="0.25">
      <c r="A196" s="1">
        <v>45499</v>
      </c>
      <c r="B196">
        <v>67908.600000000006</v>
      </c>
      <c r="C196">
        <v>65799.7</v>
      </c>
      <c r="D196">
        <v>68205</v>
      </c>
      <c r="E196">
        <v>65764.3</v>
      </c>
      <c r="L196" s="1"/>
    </row>
    <row r="197" spans="1:12" x14ac:dyDescent="0.25">
      <c r="A197" s="1">
        <v>45498</v>
      </c>
      <c r="B197">
        <v>65799.3</v>
      </c>
      <c r="C197">
        <v>65363.9</v>
      </c>
      <c r="D197">
        <v>66088.600000000006</v>
      </c>
      <c r="E197">
        <v>63500.9</v>
      </c>
      <c r="L197" s="1"/>
    </row>
    <row r="198" spans="1:12" x14ac:dyDescent="0.25">
      <c r="A198" s="1">
        <v>45497</v>
      </c>
      <c r="B198">
        <v>65370.5</v>
      </c>
      <c r="C198">
        <v>65936.800000000003</v>
      </c>
      <c r="D198">
        <v>67072.100000000006</v>
      </c>
      <c r="E198">
        <v>65155.199999999997</v>
      </c>
      <c r="L198" s="1"/>
    </row>
    <row r="199" spans="1:12" x14ac:dyDescent="0.25">
      <c r="A199" s="1">
        <v>45496</v>
      </c>
      <c r="B199">
        <v>65937.8</v>
      </c>
      <c r="C199">
        <v>67550.399999999994</v>
      </c>
      <c r="D199">
        <v>67750.2</v>
      </c>
      <c r="E199">
        <v>65512.9</v>
      </c>
      <c r="L199" s="1"/>
    </row>
    <row r="200" spans="1:12" x14ac:dyDescent="0.25">
      <c r="A200" s="1">
        <v>45495</v>
      </c>
      <c r="B200">
        <v>67553.600000000006</v>
      </c>
      <c r="C200">
        <v>68158.399999999994</v>
      </c>
      <c r="D200">
        <v>68468.899999999994</v>
      </c>
      <c r="E200">
        <v>66601.8</v>
      </c>
      <c r="L200" s="1"/>
    </row>
    <row r="201" spans="1:12" x14ac:dyDescent="0.25">
      <c r="A201" s="1">
        <v>45494</v>
      </c>
      <c r="B201">
        <v>68158.7</v>
      </c>
      <c r="C201">
        <v>67147.8</v>
      </c>
      <c r="D201">
        <v>68352.899999999994</v>
      </c>
      <c r="E201">
        <v>65825.600000000006</v>
      </c>
      <c r="L201" s="1"/>
    </row>
    <row r="202" spans="1:12" x14ac:dyDescent="0.25">
      <c r="A202" s="1">
        <v>45493</v>
      </c>
      <c r="B202">
        <v>67148.5</v>
      </c>
      <c r="C202">
        <v>66677</v>
      </c>
      <c r="D202">
        <v>67586.399999999994</v>
      </c>
      <c r="E202">
        <v>66257.399999999994</v>
      </c>
      <c r="L202" s="1"/>
    </row>
    <row r="203" spans="1:12" x14ac:dyDescent="0.25">
      <c r="A203" s="1">
        <v>45492</v>
      </c>
      <c r="B203">
        <v>66677.399999999994</v>
      </c>
      <c r="C203">
        <v>63981.2</v>
      </c>
      <c r="D203">
        <v>67390.399999999994</v>
      </c>
      <c r="E203">
        <v>63326.1</v>
      </c>
      <c r="L203" s="1"/>
    </row>
    <row r="204" spans="1:12" x14ac:dyDescent="0.25">
      <c r="A204" s="1">
        <v>45491</v>
      </c>
      <c r="B204">
        <v>63980.5</v>
      </c>
      <c r="C204">
        <v>64090.400000000001</v>
      </c>
      <c r="D204">
        <v>65102</v>
      </c>
      <c r="E204">
        <v>63253.5</v>
      </c>
      <c r="L204" s="1"/>
    </row>
    <row r="205" spans="1:12" x14ac:dyDescent="0.25">
      <c r="A205" s="1">
        <v>45490</v>
      </c>
      <c r="B205">
        <v>64089.2</v>
      </c>
      <c r="C205">
        <v>65052.800000000003</v>
      </c>
      <c r="D205">
        <v>66051.5</v>
      </c>
      <c r="E205">
        <v>63897.5</v>
      </c>
      <c r="L205" s="1"/>
    </row>
    <row r="206" spans="1:12" x14ac:dyDescent="0.25">
      <c r="A206" s="1">
        <v>45489</v>
      </c>
      <c r="B206">
        <v>65049.7</v>
      </c>
      <c r="C206">
        <v>64749.2</v>
      </c>
      <c r="D206">
        <v>65319.5</v>
      </c>
      <c r="E206">
        <v>62430.8</v>
      </c>
      <c r="L206" s="1"/>
    </row>
    <row r="207" spans="1:12" x14ac:dyDescent="0.25">
      <c r="A207" s="1">
        <v>45488</v>
      </c>
      <c r="B207">
        <v>64782.400000000001</v>
      </c>
      <c r="C207">
        <v>60794.7</v>
      </c>
      <c r="D207">
        <v>64869.5</v>
      </c>
      <c r="E207">
        <v>60678.8</v>
      </c>
      <c r="L207" s="1"/>
    </row>
    <row r="208" spans="1:12" x14ac:dyDescent="0.25">
      <c r="A208" s="1">
        <v>45487</v>
      </c>
      <c r="B208">
        <v>60794.9</v>
      </c>
      <c r="C208">
        <v>59207.9</v>
      </c>
      <c r="D208">
        <v>61326.9</v>
      </c>
      <c r="E208">
        <v>59207.9</v>
      </c>
      <c r="L208" s="1"/>
    </row>
    <row r="209" spans="1:12" x14ac:dyDescent="0.25">
      <c r="A209" s="1">
        <v>45486</v>
      </c>
      <c r="B209">
        <v>59209.8</v>
      </c>
      <c r="C209">
        <v>57897.4</v>
      </c>
      <c r="D209">
        <v>59826.5</v>
      </c>
      <c r="E209">
        <v>57770.6</v>
      </c>
      <c r="L209" s="1"/>
    </row>
    <row r="210" spans="1:12" x14ac:dyDescent="0.25">
      <c r="A210" s="1">
        <v>45485</v>
      </c>
      <c r="B210">
        <v>57885.1</v>
      </c>
      <c r="C210">
        <v>57338.3</v>
      </c>
      <c r="D210">
        <v>58520.9</v>
      </c>
      <c r="E210">
        <v>56575.7</v>
      </c>
      <c r="L210" s="1"/>
    </row>
    <row r="211" spans="1:12" x14ac:dyDescent="0.25">
      <c r="A211" s="1">
        <v>45484</v>
      </c>
      <c r="B211">
        <v>57337.3</v>
      </c>
      <c r="C211">
        <v>57745.9</v>
      </c>
      <c r="D211">
        <v>59404.4</v>
      </c>
      <c r="E211">
        <v>57095</v>
      </c>
      <c r="L211" s="1"/>
    </row>
    <row r="212" spans="1:12" x14ac:dyDescent="0.25">
      <c r="A212" s="1">
        <v>45483</v>
      </c>
      <c r="B212">
        <v>57746.7</v>
      </c>
      <c r="C212">
        <v>58040.2</v>
      </c>
      <c r="D212">
        <v>59393.8</v>
      </c>
      <c r="E212">
        <v>57185.3</v>
      </c>
      <c r="L212" s="1"/>
    </row>
    <row r="213" spans="1:12" x14ac:dyDescent="0.25">
      <c r="A213" s="1">
        <v>45482</v>
      </c>
      <c r="B213">
        <v>58039.4</v>
      </c>
      <c r="C213">
        <v>56721.3</v>
      </c>
      <c r="D213">
        <v>58234</v>
      </c>
      <c r="E213">
        <v>56306.3</v>
      </c>
      <c r="L213" s="1"/>
    </row>
    <row r="214" spans="1:12" x14ac:dyDescent="0.25">
      <c r="A214" s="1">
        <v>45481</v>
      </c>
      <c r="B214">
        <v>56724.7</v>
      </c>
      <c r="C214">
        <v>55850.2</v>
      </c>
      <c r="D214">
        <v>58115.8</v>
      </c>
      <c r="E214">
        <v>54320</v>
      </c>
      <c r="L214" s="1"/>
    </row>
    <row r="215" spans="1:12" x14ac:dyDescent="0.25">
      <c r="A215" s="1">
        <v>45480</v>
      </c>
      <c r="B215">
        <v>55861.1</v>
      </c>
      <c r="C215">
        <v>58240.2</v>
      </c>
      <c r="D215">
        <v>58394.6</v>
      </c>
      <c r="E215">
        <v>55756.3</v>
      </c>
      <c r="L215" s="1"/>
    </row>
    <row r="216" spans="1:12" x14ac:dyDescent="0.25">
      <c r="A216" s="1">
        <v>45479</v>
      </c>
      <c r="B216">
        <v>58259.199999999997</v>
      </c>
      <c r="C216">
        <v>56640</v>
      </c>
      <c r="D216">
        <v>58462</v>
      </c>
      <c r="E216">
        <v>56026.8</v>
      </c>
      <c r="L216" s="1"/>
    </row>
    <row r="217" spans="1:12" x14ac:dyDescent="0.25">
      <c r="A217" s="1">
        <v>45478</v>
      </c>
      <c r="B217">
        <v>56641.8</v>
      </c>
      <c r="C217">
        <v>57025.7</v>
      </c>
      <c r="D217">
        <v>57471.1</v>
      </c>
      <c r="E217">
        <v>53883.4</v>
      </c>
      <c r="L217" s="1"/>
    </row>
    <row r="218" spans="1:12" x14ac:dyDescent="0.25">
      <c r="A218" s="1">
        <v>45477</v>
      </c>
      <c r="B218">
        <v>57026.3</v>
      </c>
      <c r="C218">
        <v>60201.4</v>
      </c>
      <c r="D218">
        <v>60463</v>
      </c>
      <c r="E218">
        <v>56812.7</v>
      </c>
      <c r="L218" s="1"/>
    </row>
    <row r="219" spans="1:12" x14ac:dyDescent="0.25">
      <c r="A219" s="1">
        <v>45476</v>
      </c>
      <c r="B219">
        <v>60199.3</v>
      </c>
      <c r="C219">
        <v>62104.9</v>
      </c>
      <c r="D219">
        <v>62263.6</v>
      </c>
      <c r="E219">
        <v>59466.6</v>
      </c>
      <c r="L219" s="1"/>
    </row>
    <row r="220" spans="1:12" x14ac:dyDescent="0.25">
      <c r="A220" s="1">
        <v>45475</v>
      </c>
      <c r="B220">
        <v>62103.3</v>
      </c>
      <c r="C220">
        <v>62888.3</v>
      </c>
      <c r="D220">
        <v>63257</v>
      </c>
      <c r="E220">
        <v>61797.599999999999</v>
      </c>
      <c r="L220" s="1"/>
    </row>
    <row r="221" spans="1:12" x14ac:dyDescent="0.25">
      <c r="A221" s="1">
        <v>45474</v>
      </c>
      <c r="B221">
        <v>62890.1</v>
      </c>
      <c r="C221">
        <v>62768.800000000003</v>
      </c>
      <c r="D221">
        <v>63842.1</v>
      </c>
      <c r="E221">
        <v>62558</v>
      </c>
      <c r="L221" s="1"/>
    </row>
    <row r="222" spans="1:12" x14ac:dyDescent="0.25">
      <c r="A222" s="1">
        <v>45473</v>
      </c>
      <c r="B222">
        <v>62754.3</v>
      </c>
      <c r="C222">
        <v>60973.1</v>
      </c>
      <c r="D222">
        <v>63006.6</v>
      </c>
      <c r="E222">
        <v>60703.7</v>
      </c>
      <c r="L222" s="1"/>
    </row>
    <row r="223" spans="1:12" x14ac:dyDescent="0.25">
      <c r="A223" s="1">
        <v>45472</v>
      </c>
      <c r="B223">
        <v>60973.4</v>
      </c>
      <c r="C223">
        <v>60403.7</v>
      </c>
      <c r="D223">
        <v>61192.800000000003</v>
      </c>
      <c r="E223">
        <v>60382.8</v>
      </c>
      <c r="L223" s="1"/>
    </row>
    <row r="224" spans="1:12" x14ac:dyDescent="0.25">
      <c r="A224" s="1">
        <v>45471</v>
      </c>
      <c r="B224">
        <v>60403.3</v>
      </c>
      <c r="C224">
        <v>61684.6</v>
      </c>
      <c r="D224">
        <v>62175.4</v>
      </c>
      <c r="E224">
        <v>60081.9</v>
      </c>
      <c r="L224" s="1"/>
    </row>
    <row r="225" spans="1:12" x14ac:dyDescent="0.25">
      <c r="A225" s="1">
        <v>45470</v>
      </c>
      <c r="B225">
        <v>61685.3</v>
      </c>
      <c r="C225">
        <v>60848.3</v>
      </c>
      <c r="D225">
        <v>62351.199999999997</v>
      </c>
      <c r="E225">
        <v>60629.4</v>
      </c>
      <c r="L225" s="1"/>
    </row>
    <row r="226" spans="1:12" x14ac:dyDescent="0.25">
      <c r="A226" s="1">
        <v>45469</v>
      </c>
      <c r="B226">
        <v>60849.4</v>
      </c>
      <c r="C226">
        <v>61809.9</v>
      </c>
      <c r="D226">
        <v>62469.4</v>
      </c>
      <c r="E226">
        <v>60715.1</v>
      </c>
      <c r="L226" s="1"/>
    </row>
    <row r="227" spans="1:12" x14ac:dyDescent="0.25">
      <c r="A227" s="1">
        <v>45468</v>
      </c>
      <c r="B227">
        <v>61809.4</v>
      </c>
      <c r="C227">
        <v>60292</v>
      </c>
      <c r="D227">
        <v>62266</v>
      </c>
      <c r="E227">
        <v>60262.2</v>
      </c>
      <c r="L227" s="1"/>
    </row>
    <row r="228" spans="1:12" x14ac:dyDescent="0.25">
      <c r="A228" s="1">
        <v>45467</v>
      </c>
      <c r="B228">
        <v>60292.7</v>
      </c>
      <c r="C228">
        <v>63201.599999999999</v>
      </c>
      <c r="D228">
        <v>63357.1</v>
      </c>
      <c r="E228">
        <v>58589.9</v>
      </c>
      <c r="L228" s="1"/>
    </row>
    <row r="229" spans="1:12" x14ac:dyDescent="0.25">
      <c r="A229" s="1">
        <v>45466</v>
      </c>
      <c r="B229">
        <v>63196.2</v>
      </c>
      <c r="C229">
        <v>64261</v>
      </c>
      <c r="D229">
        <v>64518.9</v>
      </c>
      <c r="E229">
        <v>63195.3</v>
      </c>
      <c r="L229" s="1"/>
    </row>
    <row r="230" spans="1:12" x14ac:dyDescent="0.25">
      <c r="A230" s="1">
        <v>45465</v>
      </c>
      <c r="B230">
        <v>64261</v>
      </c>
      <c r="C230">
        <v>64131.9</v>
      </c>
      <c r="D230">
        <v>64523.9</v>
      </c>
      <c r="E230">
        <v>63944</v>
      </c>
      <c r="L230" s="1"/>
    </row>
    <row r="231" spans="1:12" x14ac:dyDescent="0.25">
      <c r="A231" s="1">
        <v>45464</v>
      </c>
      <c r="B231">
        <v>64128.5</v>
      </c>
      <c r="C231">
        <v>64854.3</v>
      </c>
      <c r="D231">
        <v>65054.9</v>
      </c>
      <c r="E231">
        <v>63427.9</v>
      </c>
      <c r="L231" s="1"/>
    </row>
    <row r="232" spans="1:12" x14ac:dyDescent="0.25">
      <c r="A232" s="1">
        <v>45463</v>
      </c>
      <c r="B232">
        <v>64854.3</v>
      </c>
      <c r="C232">
        <v>64982.1</v>
      </c>
      <c r="D232">
        <v>66474.2</v>
      </c>
      <c r="E232">
        <v>64566.7</v>
      </c>
      <c r="L232" s="1"/>
    </row>
    <row r="233" spans="1:12" x14ac:dyDescent="0.25">
      <c r="A233" s="1">
        <v>45462</v>
      </c>
      <c r="B233">
        <v>64980.9</v>
      </c>
      <c r="C233">
        <v>65159.8</v>
      </c>
      <c r="D233">
        <v>65706.399999999994</v>
      </c>
      <c r="E233">
        <v>64705.599999999999</v>
      </c>
      <c r="L233" s="1"/>
    </row>
    <row r="234" spans="1:12" x14ac:dyDescent="0.25">
      <c r="A234" s="1">
        <v>45461</v>
      </c>
      <c r="B234">
        <v>65159.9</v>
      </c>
      <c r="C234">
        <v>66495.7</v>
      </c>
      <c r="D234">
        <v>66571.199999999997</v>
      </c>
      <c r="E234">
        <v>64098.400000000001</v>
      </c>
      <c r="L234" s="1"/>
    </row>
    <row r="235" spans="1:12" x14ac:dyDescent="0.25">
      <c r="A235" s="1">
        <v>45460</v>
      </c>
      <c r="B235">
        <v>66498.8</v>
      </c>
      <c r="C235">
        <v>66672.899999999994</v>
      </c>
      <c r="D235">
        <v>67253.8</v>
      </c>
      <c r="E235">
        <v>65115.4</v>
      </c>
      <c r="L235" s="1"/>
    </row>
    <row r="236" spans="1:12" x14ac:dyDescent="0.25">
      <c r="A236" s="1">
        <v>45459</v>
      </c>
      <c r="B236">
        <v>66674.7</v>
      </c>
      <c r="C236">
        <v>66223</v>
      </c>
      <c r="D236">
        <v>66951.399999999994</v>
      </c>
      <c r="E236">
        <v>66038.100000000006</v>
      </c>
      <c r="L236" s="1"/>
    </row>
    <row r="237" spans="1:12" x14ac:dyDescent="0.25">
      <c r="A237" s="1">
        <v>45458</v>
      </c>
      <c r="B237">
        <v>66223</v>
      </c>
      <c r="C237">
        <v>66034.100000000006</v>
      </c>
      <c r="D237">
        <v>66446.399999999994</v>
      </c>
      <c r="E237">
        <v>65895.100000000006</v>
      </c>
      <c r="L237" s="1"/>
    </row>
    <row r="238" spans="1:12" x14ac:dyDescent="0.25">
      <c r="A238" s="1">
        <v>45457</v>
      </c>
      <c r="B238">
        <v>66034.8</v>
      </c>
      <c r="C238">
        <v>66775.199999999997</v>
      </c>
      <c r="D238">
        <v>67347.7</v>
      </c>
      <c r="E238">
        <v>65076.5</v>
      </c>
      <c r="L238" s="1"/>
    </row>
    <row r="239" spans="1:12" x14ac:dyDescent="0.25">
      <c r="A239" s="1">
        <v>45456</v>
      </c>
      <c r="B239">
        <v>66773.100000000006</v>
      </c>
      <c r="C239">
        <v>68260.600000000006</v>
      </c>
      <c r="D239">
        <v>68384.600000000006</v>
      </c>
      <c r="E239">
        <v>66324.3</v>
      </c>
      <c r="L239" s="1"/>
    </row>
    <row r="240" spans="1:12" x14ac:dyDescent="0.25">
      <c r="A240" s="1">
        <v>45455</v>
      </c>
      <c r="B240">
        <v>68260.100000000006</v>
      </c>
      <c r="C240">
        <v>67320.899999999994</v>
      </c>
      <c r="D240">
        <v>69990.8</v>
      </c>
      <c r="E240">
        <v>66911.5</v>
      </c>
      <c r="L240" s="1"/>
    </row>
    <row r="241" spans="1:12" x14ac:dyDescent="0.25">
      <c r="A241" s="1">
        <v>45454</v>
      </c>
      <c r="B241">
        <v>67319.8</v>
      </c>
      <c r="C241">
        <v>69537.899999999994</v>
      </c>
      <c r="D241">
        <v>69573.3</v>
      </c>
      <c r="E241">
        <v>66197.8</v>
      </c>
      <c r="L241" s="1"/>
    </row>
    <row r="242" spans="1:12" x14ac:dyDescent="0.25">
      <c r="A242" s="1">
        <v>45453</v>
      </c>
      <c r="B242">
        <v>69538.2</v>
      </c>
      <c r="C242">
        <v>69650.2</v>
      </c>
      <c r="D242">
        <v>70152.5</v>
      </c>
      <c r="E242">
        <v>69259.899999999994</v>
      </c>
      <c r="L242" s="1"/>
    </row>
    <row r="243" spans="1:12" x14ac:dyDescent="0.25">
      <c r="A243" s="1">
        <v>45452</v>
      </c>
      <c r="B243">
        <v>69650.600000000006</v>
      </c>
      <c r="C243">
        <v>69310.5</v>
      </c>
      <c r="D243">
        <v>69847.8</v>
      </c>
      <c r="E243">
        <v>69136.7</v>
      </c>
      <c r="L243" s="1"/>
    </row>
    <row r="244" spans="1:12" x14ac:dyDescent="0.25">
      <c r="A244" s="1">
        <v>45451</v>
      </c>
      <c r="B244">
        <v>69310.100000000006</v>
      </c>
      <c r="C244">
        <v>69347</v>
      </c>
      <c r="D244">
        <v>69572.100000000006</v>
      </c>
      <c r="E244">
        <v>69222.399999999994</v>
      </c>
      <c r="L244" s="1"/>
    </row>
    <row r="245" spans="1:12" x14ac:dyDescent="0.25">
      <c r="A245" s="1">
        <v>45450</v>
      </c>
      <c r="B245">
        <v>69347.899999999994</v>
      </c>
      <c r="C245">
        <v>70793.399999999994</v>
      </c>
      <c r="D245">
        <v>71956.5</v>
      </c>
      <c r="E245">
        <v>68620.7</v>
      </c>
      <c r="L245" s="1"/>
    </row>
    <row r="246" spans="1:12" x14ac:dyDescent="0.25">
      <c r="A246" s="1">
        <v>45449</v>
      </c>
      <c r="B246">
        <v>70791.5</v>
      </c>
      <c r="C246">
        <v>71083.600000000006</v>
      </c>
      <c r="D246">
        <v>71616.100000000006</v>
      </c>
      <c r="E246">
        <v>70178.7</v>
      </c>
      <c r="L246" s="1"/>
    </row>
    <row r="247" spans="1:12" x14ac:dyDescent="0.25">
      <c r="A247" s="1">
        <v>45448</v>
      </c>
      <c r="B247">
        <v>71083.7</v>
      </c>
      <c r="C247">
        <v>70550.899999999994</v>
      </c>
      <c r="D247">
        <v>71744.399999999994</v>
      </c>
      <c r="E247">
        <v>70397.100000000006</v>
      </c>
      <c r="L247" s="1"/>
    </row>
    <row r="248" spans="1:12" x14ac:dyDescent="0.25">
      <c r="A248" s="1">
        <v>45447</v>
      </c>
      <c r="B248">
        <v>70549.2</v>
      </c>
      <c r="C248">
        <v>68808</v>
      </c>
      <c r="D248">
        <v>71034.2</v>
      </c>
      <c r="E248">
        <v>68564.3</v>
      </c>
      <c r="L248" s="1"/>
    </row>
    <row r="249" spans="1:12" x14ac:dyDescent="0.25">
      <c r="A249" s="1">
        <v>45446</v>
      </c>
      <c r="B249">
        <v>68807.8</v>
      </c>
      <c r="C249">
        <v>67763.3</v>
      </c>
      <c r="D249">
        <v>70131</v>
      </c>
      <c r="E249">
        <v>67616.800000000003</v>
      </c>
      <c r="L249" s="1"/>
    </row>
    <row r="250" spans="1:12" x14ac:dyDescent="0.25">
      <c r="A250" s="1">
        <v>45445</v>
      </c>
      <c r="B250">
        <v>67773.5</v>
      </c>
      <c r="C250">
        <v>67760.800000000003</v>
      </c>
      <c r="D250">
        <v>68447.5</v>
      </c>
      <c r="E250">
        <v>67330.600000000006</v>
      </c>
      <c r="L250" s="1"/>
    </row>
    <row r="251" spans="1:12" x14ac:dyDescent="0.25">
      <c r="A251" s="1">
        <v>45444</v>
      </c>
      <c r="B251">
        <v>67760.800000000003</v>
      </c>
      <c r="C251">
        <v>67533.899999999994</v>
      </c>
      <c r="D251">
        <v>67861</v>
      </c>
      <c r="E251">
        <v>67449.600000000006</v>
      </c>
      <c r="L251" s="1"/>
    </row>
    <row r="252" spans="1:12" x14ac:dyDescent="0.25">
      <c r="A252" s="1">
        <v>45443</v>
      </c>
      <c r="B252">
        <v>67530.100000000006</v>
      </c>
      <c r="C252">
        <v>68352.3</v>
      </c>
      <c r="D252">
        <v>69018.2</v>
      </c>
      <c r="E252">
        <v>66676.800000000003</v>
      </c>
      <c r="L252" s="1"/>
    </row>
    <row r="253" spans="1:12" x14ac:dyDescent="0.25">
      <c r="A253" s="1">
        <v>45442</v>
      </c>
      <c r="B253">
        <v>68354.7</v>
      </c>
      <c r="C253">
        <v>67631.3</v>
      </c>
      <c r="D253">
        <v>69504.7</v>
      </c>
      <c r="E253">
        <v>67138.399999999994</v>
      </c>
      <c r="L253" s="1"/>
    </row>
    <row r="254" spans="1:12" x14ac:dyDescent="0.25">
      <c r="A254" s="1">
        <v>45441</v>
      </c>
      <c r="B254">
        <v>67635.8</v>
      </c>
      <c r="C254">
        <v>68366.2</v>
      </c>
      <c r="D254">
        <v>68897.600000000006</v>
      </c>
      <c r="E254">
        <v>67143.199999999997</v>
      </c>
      <c r="L254" s="1"/>
    </row>
    <row r="255" spans="1:12" x14ac:dyDescent="0.25">
      <c r="A255" s="1">
        <v>45440</v>
      </c>
      <c r="B255">
        <v>68366</v>
      </c>
      <c r="C255">
        <v>69428.3</v>
      </c>
      <c r="D255">
        <v>69560.7</v>
      </c>
      <c r="E255">
        <v>67299.899999999994</v>
      </c>
      <c r="L255" s="1"/>
    </row>
    <row r="256" spans="1:12" x14ac:dyDescent="0.25">
      <c r="A256" s="1">
        <v>45439</v>
      </c>
      <c r="B256">
        <v>69428.7</v>
      </c>
      <c r="C256">
        <v>68514.600000000006</v>
      </c>
      <c r="D256">
        <v>70638.3</v>
      </c>
      <c r="E256">
        <v>68275.199999999997</v>
      </c>
      <c r="L256" s="1"/>
    </row>
    <row r="257" spans="1:12" x14ac:dyDescent="0.25">
      <c r="A257" s="1">
        <v>45438</v>
      </c>
      <c r="B257">
        <v>68514.8</v>
      </c>
      <c r="C257">
        <v>69287.199999999997</v>
      </c>
      <c r="D257">
        <v>69494</v>
      </c>
      <c r="E257">
        <v>68294.5</v>
      </c>
      <c r="L257" s="1"/>
    </row>
    <row r="258" spans="1:12" x14ac:dyDescent="0.25">
      <c r="A258" s="1">
        <v>45437</v>
      </c>
      <c r="B258">
        <v>69284.399999999994</v>
      </c>
      <c r="C258">
        <v>68548.2</v>
      </c>
      <c r="D258">
        <v>69558.8</v>
      </c>
      <c r="E258">
        <v>68516.100000000006</v>
      </c>
      <c r="L258" s="1"/>
    </row>
    <row r="259" spans="1:12" x14ac:dyDescent="0.25">
      <c r="A259" s="1">
        <v>45436</v>
      </c>
      <c r="B259">
        <v>68547.600000000006</v>
      </c>
      <c r="C259">
        <v>67971.100000000006</v>
      </c>
      <c r="D259">
        <v>69212</v>
      </c>
      <c r="E259">
        <v>66685.8</v>
      </c>
      <c r="L259" s="1"/>
    </row>
    <row r="260" spans="1:12" x14ac:dyDescent="0.25">
      <c r="A260" s="1">
        <v>45435</v>
      </c>
      <c r="B260">
        <v>67975.7</v>
      </c>
      <c r="C260">
        <v>69166.3</v>
      </c>
      <c r="D260">
        <v>70041</v>
      </c>
      <c r="E260">
        <v>66578.100000000006</v>
      </c>
      <c r="L260" s="1"/>
    </row>
    <row r="261" spans="1:12" x14ac:dyDescent="0.25">
      <c r="A261" s="1">
        <v>45434</v>
      </c>
      <c r="B261">
        <v>69155.399999999994</v>
      </c>
      <c r="C261">
        <v>70141</v>
      </c>
      <c r="D261">
        <v>70593.399999999994</v>
      </c>
      <c r="E261">
        <v>69024.3</v>
      </c>
      <c r="L261" s="1"/>
    </row>
    <row r="262" spans="1:12" x14ac:dyDescent="0.25">
      <c r="A262" s="1">
        <v>45433</v>
      </c>
      <c r="B262">
        <v>70139.899999999994</v>
      </c>
      <c r="C262">
        <v>71430.5</v>
      </c>
      <c r="D262">
        <v>71872</v>
      </c>
      <c r="E262">
        <v>69181.7</v>
      </c>
      <c r="L262" s="1"/>
    </row>
    <row r="263" spans="1:12" x14ac:dyDescent="0.25">
      <c r="A263" s="1">
        <v>45432</v>
      </c>
      <c r="B263">
        <v>71422.7</v>
      </c>
      <c r="C263">
        <v>66278.3</v>
      </c>
      <c r="D263">
        <v>71482.8</v>
      </c>
      <c r="E263">
        <v>66076.5</v>
      </c>
      <c r="L263" s="1"/>
    </row>
    <row r="264" spans="1:12" x14ac:dyDescent="0.25">
      <c r="A264" s="1">
        <v>45431</v>
      </c>
      <c r="B264">
        <v>66279.100000000006</v>
      </c>
      <c r="C264">
        <v>66919</v>
      </c>
      <c r="D264">
        <v>67662.5</v>
      </c>
      <c r="E264">
        <v>65937.3</v>
      </c>
      <c r="L264" s="1"/>
    </row>
    <row r="265" spans="1:12" x14ac:dyDescent="0.25">
      <c r="A265" s="1">
        <v>45430</v>
      </c>
      <c r="B265">
        <v>66917.5</v>
      </c>
      <c r="C265">
        <v>67036.600000000006</v>
      </c>
      <c r="D265">
        <v>67361.399999999994</v>
      </c>
      <c r="E265">
        <v>66636.100000000006</v>
      </c>
      <c r="L265" s="1"/>
    </row>
    <row r="266" spans="1:12" x14ac:dyDescent="0.25">
      <c r="A266" s="1">
        <v>45429</v>
      </c>
      <c r="B266">
        <v>67036.800000000003</v>
      </c>
      <c r="C266">
        <v>65231.1</v>
      </c>
      <c r="D266">
        <v>67420.7</v>
      </c>
      <c r="E266">
        <v>65121.7</v>
      </c>
      <c r="L266" s="1"/>
    </row>
    <row r="267" spans="1:12" x14ac:dyDescent="0.25">
      <c r="A267" s="1">
        <v>45428</v>
      </c>
      <c r="B267">
        <v>65231</v>
      </c>
      <c r="C267">
        <v>66219.600000000006</v>
      </c>
      <c r="D267">
        <v>66643.899999999994</v>
      </c>
      <c r="E267">
        <v>64623.3</v>
      </c>
      <c r="L267" s="1"/>
    </row>
    <row r="268" spans="1:12" x14ac:dyDescent="0.25">
      <c r="A268" s="1">
        <v>45427</v>
      </c>
      <c r="B268">
        <v>66225.100000000006</v>
      </c>
      <c r="C268">
        <v>61569.4</v>
      </c>
      <c r="D268">
        <v>66417.100000000006</v>
      </c>
      <c r="E268">
        <v>61357.5</v>
      </c>
      <c r="L268" s="1"/>
    </row>
    <row r="269" spans="1:12" x14ac:dyDescent="0.25">
      <c r="A269" s="1">
        <v>45426</v>
      </c>
      <c r="B269">
        <v>61569.4</v>
      </c>
      <c r="C269">
        <v>62936.800000000003</v>
      </c>
      <c r="D269">
        <v>63102.6</v>
      </c>
      <c r="E269">
        <v>61156.9</v>
      </c>
      <c r="L269" s="1"/>
    </row>
    <row r="270" spans="1:12" x14ac:dyDescent="0.25">
      <c r="A270" s="1">
        <v>45425</v>
      </c>
      <c r="B270">
        <v>62937.2</v>
      </c>
      <c r="C270">
        <v>61480.5</v>
      </c>
      <c r="D270">
        <v>63443.199999999997</v>
      </c>
      <c r="E270">
        <v>60779</v>
      </c>
      <c r="L270" s="1"/>
    </row>
    <row r="271" spans="1:12" x14ac:dyDescent="0.25">
      <c r="A271" s="1">
        <v>45424</v>
      </c>
      <c r="B271">
        <v>61480</v>
      </c>
      <c r="C271">
        <v>60826.6</v>
      </c>
      <c r="D271">
        <v>61847.7</v>
      </c>
      <c r="E271">
        <v>60647.1</v>
      </c>
      <c r="L271" s="1"/>
    </row>
    <row r="272" spans="1:12" x14ac:dyDescent="0.25">
      <c r="A272" s="1">
        <v>45423</v>
      </c>
      <c r="B272">
        <v>60826.6</v>
      </c>
      <c r="C272">
        <v>60796.800000000003</v>
      </c>
      <c r="D272">
        <v>61487.5</v>
      </c>
      <c r="E272">
        <v>60499.3</v>
      </c>
      <c r="L272" s="1"/>
    </row>
    <row r="273" spans="1:12" x14ac:dyDescent="0.25">
      <c r="A273" s="1">
        <v>45422</v>
      </c>
      <c r="B273">
        <v>60796.9</v>
      </c>
      <c r="C273">
        <v>63074.3</v>
      </c>
      <c r="D273">
        <v>63454.3</v>
      </c>
      <c r="E273">
        <v>60251.8</v>
      </c>
      <c r="L273" s="1"/>
    </row>
    <row r="274" spans="1:12" x14ac:dyDescent="0.25">
      <c r="A274" s="1">
        <v>45421</v>
      </c>
      <c r="B274">
        <v>63075</v>
      </c>
      <c r="C274">
        <v>61207.3</v>
      </c>
      <c r="D274">
        <v>63413.3</v>
      </c>
      <c r="E274">
        <v>60671.4</v>
      </c>
      <c r="L274" s="1"/>
    </row>
    <row r="275" spans="1:12" x14ac:dyDescent="0.25">
      <c r="A275" s="1">
        <v>45420</v>
      </c>
      <c r="B275">
        <v>61207.5</v>
      </c>
      <c r="C275">
        <v>62304.9</v>
      </c>
      <c r="D275">
        <v>62997.4</v>
      </c>
      <c r="E275">
        <v>60894.2</v>
      </c>
      <c r="L275" s="1"/>
    </row>
    <row r="276" spans="1:12" x14ac:dyDescent="0.25">
      <c r="A276" s="1">
        <v>45419</v>
      </c>
      <c r="B276">
        <v>62317.7</v>
      </c>
      <c r="C276">
        <v>63163.1</v>
      </c>
      <c r="D276">
        <v>64361</v>
      </c>
      <c r="E276">
        <v>62294.1</v>
      </c>
      <c r="L276" s="1"/>
    </row>
    <row r="277" spans="1:12" x14ac:dyDescent="0.25">
      <c r="A277" s="1">
        <v>45418</v>
      </c>
      <c r="B277">
        <v>63163.1</v>
      </c>
      <c r="C277">
        <v>64005.8</v>
      </c>
      <c r="D277">
        <v>65448.800000000003</v>
      </c>
      <c r="E277">
        <v>62730.7</v>
      </c>
      <c r="L277" s="1"/>
    </row>
    <row r="278" spans="1:12" x14ac:dyDescent="0.25">
      <c r="A278" s="1">
        <v>45417</v>
      </c>
      <c r="B278">
        <v>64006.400000000001</v>
      </c>
      <c r="C278">
        <v>63897.7</v>
      </c>
      <c r="D278">
        <v>64587.199999999997</v>
      </c>
      <c r="E278">
        <v>62923.9</v>
      </c>
      <c r="L278" s="1"/>
    </row>
    <row r="279" spans="1:12" x14ac:dyDescent="0.25">
      <c r="A279" s="1">
        <v>45416</v>
      </c>
      <c r="B279">
        <v>63888.3</v>
      </c>
      <c r="C279">
        <v>62887.1</v>
      </c>
      <c r="D279">
        <v>64466</v>
      </c>
      <c r="E279">
        <v>62599.1</v>
      </c>
      <c r="L279" s="1"/>
    </row>
    <row r="280" spans="1:12" x14ac:dyDescent="0.25">
      <c r="A280" s="1">
        <v>45415</v>
      </c>
      <c r="B280">
        <v>62877.5</v>
      </c>
      <c r="C280">
        <v>59104.3</v>
      </c>
      <c r="D280">
        <v>63298.400000000001</v>
      </c>
      <c r="E280">
        <v>58830.8</v>
      </c>
      <c r="L280" s="1"/>
    </row>
    <row r="281" spans="1:12" x14ac:dyDescent="0.25">
      <c r="A281" s="1">
        <v>45414</v>
      </c>
      <c r="B281">
        <v>59121.3</v>
      </c>
      <c r="C281">
        <v>58334.9</v>
      </c>
      <c r="D281">
        <v>59548</v>
      </c>
      <c r="E281">
        <v>56989.8</v>
      </c>
      <c r="L281" s="1"/>
    </row>
    <row r="282" spans="1:12" x14ac:dyDescent="0.25">
      <c r="A282" s="1">
        <v>45413</v>
      </c>
      <c r="B282">
        <v>58331.199999999997</v>
      </c>
      <c r="C282">
        <v>60665</v>
      </c>
      <c r="D282">
        <v>60827.5</v>
      </c>
      <c r="E282">
        <v>56643.5</v>
      </c>
      <c r="L282" s="1"/>
    </row>
    <row r="283" spans="1:12" x14ac:dyDescent="0.25">
      <c r="A283" s="1">
        <v>45412</v>
      </c>
      <c r="B283">
        <v>60666.6</v>
      </c>
      <c r="C283">
        <v>63852.4</v>
      </c>
      <c r="D283">
        <v>64700.2</v>
      </c>
      <c r="E283">
        <v>59228.7</v>
      </c>
      <c r="L283" s="1"/>
    </row>
    <row r="284" spans="1:12" x14ac:dyDescent="0.25">
      <c r="A284" s="1">
        <v>45411</v>
      </c>
      <c r="B284">
        <v>63860.1</v>
      </c>
      <c r="C284">
        <v>63113.7</v>
      </c>
      <c r="D284">
        <v>64193.1</v>
      </c>
      <c r="E284">
        <v>61837.2</v>
      </c>
      <c r="L284" s="1"/>
    </row>
    <row r="285" spans="1:12" x14ac:dyDescent="0.25">
      <c r="A285" s="1">
        <v>45410</v>
      </c>
      <c r="B285">
        <v>63109.7</v>
      </c>
      <c r="C285">
        <v>63457.9</v>
      </c>
      <c r="D285">
        <v>64346.1</v>
      </c>
      <c r="E285">
        <v>62827.8</v>
      </c>
      <c r="L285" s="1"/>
    </row>
    <row r="286" spans="1:12" x14ac:dyDescent="0.25">
      <c r="A286" s="1">
        <v>45409</v>
      </c>
      <c r="B286">
        <v>63456.800000000003</v>
      </c>
      <c r="C286">
        <v>63765.8</v>
      </c>
      <c r="D286">
        <v>63916.7</v>
      </c>
      <c r="E286">
        <v>62507.7</v>
      </c>
      <c r="L286" s="1"/>
    </row>
    <row r="287" spans="1:12" x14ac:dyDescent="0.25">
      <c r="A287" s="1">
        <v>45408</v>
      </c>
      <c r="B287">
        <v>63766.400000000001</v>
      </c>
      <c r="C287">
        <v>64497.1</v>
      </c>
      <c r="D287">
        <v>64771.3</v>
      </c>
      <c r="E287">
        <v>63354.9</v>
      </c>
      <c r="L287" s="1"/>
    </row>
    <row r="288" spans="1:12" x14ac:dyDescent="0.25">
      <c r="A288" s="1">
        <v>45407</v>
      </c>
      <c r="B288">
        <v>64497.1</v>
      </c>
      <c r="C288">
        <v>64287.1</v>
      </c>
      <c r="D288">
        <v>65247.5</v>
      </c>
      <c r="E288">
        <v>62889.2</v>
      </c>
      <c r="L288" s="1"/>
    </row>
    <row r="289" spans="1:12" x14ac:dyDescent="0.25">
      <c r="A289" s="1">
        <v>45406</v>
      </c>
      <c r="B289">
        <v>64285.7</v>
      </c>
      <c r="C289">
        <v>66414.899999999994</v>
      </c>
      <c r="D289">
        <v>67060.5</v>
      </c>
      <c r="E289">
        <v>63606.9</v>
      </c>
      <c r="L289" s="1"/>
    </row>
    <row r="290" spans="1:12" x14ac:dyDescent="0.25">
      <c r="A290" s="1">
        <v>45405</v>
      </c>
      <c r="B290">
        <v>66415</v>
      </c>
      <c r="C290">
        <v>66829.5</v>
      </c>
      <c r="D290">
        <v>67180</v>
      </c>
      <c r="E290">
        <v>65848.3</v>
      </c>
      <c r="L290" s="1"/>
    </row>
    <row r="291" spans="1:12" x14ac:dyDescent="0.25">
      <c r="A291" s="1">
        <v>45404</v>
      </c>
      <c r="B291">
        <v>66829.3</v>
      </c>
      <c r="C291">
        <v>64940.1</v>
      </c>
      <c r="D291">
        <v>67208</v>
      </c>
      <c r="E291">
        <v>64527.5</v>
      </c>
      <c r="L291" s="1"/>
    </row>
    <row r="292" spans="1:12" x14ac:dyDescent="0.25">
      <c r="A292" s="1">
        <v>45403</v>
      </c>
      <c r="B292">
        <v>64940.2</v>
      </c>
      <c r="C292">
        <v>64942.1</v>
      </c>
      <c r="D292">
        <v>65680.600000000006</v>
      </c>
      <c r="E292">
        <v>64267.5</v>
      </c>
      <c r="L292" s="1"/>
    </row>
    <row r="293" spans="1:12" x14ac:dyDescent="0.25">
      <c r="A293" s="1">
        <v>45402</v>
      </c>
      <c r="B293">
        <v>64961.1</v>
      </c>
      <c r="C293">
        <v>63817.599999999999</v>
      </c>
      <c r="D293">
        <v>65375.6</v>
      </c>
      <c r="E293">
        <v>63131.7</v>
      </c>
      <c r="L293" s="1"/>
    </row>
    <row r="294" spans="1:12" x14ac:dyDescent="0.25">
      <c r="A294" s="1">
        <v>45401</v>
      </c>
      <c r="B294">
        <v>63799.1</v>
      </c>
      <c r="C294">
        <v>63480.5</v>
      </c>
      <c r="D294">
        <v>65441.2</v>
      </c>
      <c r="E294">
        <v>59693.3</v>
      </c>
      <c r="L294" s="1"/>
    </row>
    <row r="295" spans="1:12" x14ac:dyDescent="0.25">
      <c r="A295" s="1">
        <v>45400</v>
      </c>
      <c r="B295">
        <v>63481.4</v>
      </c>
      <c r="C295">
        <v>61278.9</v>
      </c>
      <c r="D295">
        <v>64092.4</v>
      </c>
      <c r="E295">
        <v>60822.3</v>
      </c>
      <c r="L295" s="1"/>
    </row>
    <row r="296" spans="1:12" x14ac:dyDescent="0.25">
      <c r="A296" s="1">
        <v>45399</v>
      </c>
      <c r="B296">
        <v>61278.9</v>
      </c>
      <c r="C296">
        <v>63802.3</v>
      </c>
      <c r="D296">
        <v>64451.5</v>
      </c>
      <c r="E296">
        <v>59820.800000000003</v>
      </c>
      <c r="L296" s="1"/>
    </row>
    <row r="297" spans="1:12" x14ac:dyDescent="0.25">
      <c r="A297" s="1">
        <v>45398</v>
      </c>
      <c r="B297">
        <v>63805.3</v>
      </c>
      <c r="C297">
        <v>63416.1</v>
      </c>
      <c r="D297">
        <v>64274.400000000001</v>
      </c>
      <c r="E297">
        <v>61715.6</v>
      </c>
      <c r="L297" s="1"/>
    </row>
    <row r="298" spans="1:12" x14ac:dyDescent="0.25">
      <c r="A298" s="1">
        <v>45397</v>
      </c>
      <c r="B298">
        <v>63411.9</v>
      </c>
      <c r="C298">
        <v>65696.600000000006</v>
      </c>
      <c r="D298">
        <v>66805.100000000006</v>
      </c>
      <c r="E298">
        <v>62379.5</v>
      </c>
      <c r="L298" s="1"/>
    </row>
    <row r="299" spans="1:12" x14ac:dyDescent="0.25">
      <c r="A299" s="1">
        <v>45396</v>
      </c>
      <c r="B299">
        <v>65697.399999999994</v>
      </c>
      <c r="C299">
        <v>63909.5</v>
      </c>
      <c r="D299">
        <v>65758.2</v>
      </c>
      <c r="E299">
        <v>62174.7</v>
      </c>
      <c r="L299" s="1"/>
    </row>
    <row r="300" spans="1:12" x14ac:dyDescent="0.25">
      <c r="A300" s="1">
        <v>45395</v>
      </c>
      <c r="B300">
        <v>63849.9</v>
      </c>
      <c r="C300">
        <v>67137.399999999994</v>
      </c>
      <c r="D300">
        <v>67921</v>
      </c>
      <c r="E300">
        <v>61065.5</v>
      </c>
      <c r="L300" s="1"/>
    </row>
    <row r="301" spans="1:12" x14ac:dyDescent="0.25">
      <c r="A301" s="1">
        <v>45394</v>
      </c>
      <c r="B301">
        <v>67151.899999999994</v>
      </c>
      <c r="C301">
        <v>70014.899999999994</v>
      </c>
      <c r="D301">
        <v>71226.899999999994</v>
      </c>
      <c r="E301">
        <v>65829.3</v>
      </c>
      <c r="L301" s="1"/>
    </row>
    <row r="302" spans="1:12" x14ac:dyDescent="0.25">
      <c r="A302" s="1">
        <v>45393</v>
      </c>
      <c r="B302">
        <v>70011.600000000006</v>
      </c>
      <c r="C302">
        <v>70620.399999999994</v>
      </c>
      <c r="D302">
        <v>71249.2</v>
      </c>
      <c r="E302">
        <v>69586.100000000006</v>
      </c>
      <c r="L302" s="1"/>
    </row>
    <row r="303" spans="1:12" x14ac:dyDescent="0.25">
      <c r="A303" s="1">
        <v>45392</v>
      </c>
      <c r="B303">
        <v>70622.100000000006</v>
      </c>
      <c r="C303">
        <v>69147.8</v>
      </c>
      <c r="D303">
        <v>71086.899999999994</v>
      </c>
      <c r="E303">
        <v>67570</v>
      </c>
      <c r="L303" s="1"/>
    </row>
    <row r="304" spans="1:12" x14ac:dyDescent="0.25">
      <c r="A304" s="1">
        <v>45391</v>
      </c>
      <c r="B304">
        <v>69148</v>
      </c>
      <c r="C304">
        <v>71627.3</v>
      </c>
      <c r="D304">
        <v>71737.2</v>
      </c>
      <c r="E304">
        <v>68264.600000000006</v>
      </c>
      <c r="L304" s="1"/>
    </row>
    <row r="305" spans="1:12" x14ac:dyDescent="0.25">
      <c r="A305" s="1">
        <v>45390</v>
      </c>
      <c r="B305">
        <v>71630.100000000006</v>
      </c>
      <c r="C305">
        <v>69358</v>
      </c>
      <c r="D305">
        <v>72710.8</v>
      </c>
      <c r="E305">
        <v>69110.5</v>
      </c>
      <c r="L305" s="1"/>
    </row>
    <row r="306" spans="1:12" x14ac:dyDescent="0.25">
      <c r="A306" s="1">
        <v>45389</v>
      </c>
      <c r="B306">
        <v>69360.399999999994</v>
      </c>
      <c r="C306">
        <v>68897.3</v>
      </c>
      <c r="D306">
        <v>70285.8</v>
      </c>
      <c r="E306">
        <v>68849.399999999994</v>
      </c>
      <c r="L306" s="1"/>
    </row>
    <row r="307" spans="1:12" x14ac:dyDescent="0.25">
      <c r="A307" s="1">
        <v>45388</v>
      </c>
      <c r="B307">
        <v>68890.600000000006</v>
      </c>
      <c r="C307">
        <v>67830.5</v>
      </c>
      <c r="D307">
        <v>69632</v>
      </c>
      <c r="E307">
        <v>67467.199999999997</v>
      </c>
      <c r="L307" s="1"/>
    </row>
    <row r="308" spans="1:12" x14ac:dyDescent="0.25">
      <c r="A308" s="1">
        <v>45387</v>
      </c>
      <c r="B308">
        <v>67830.600000000006</v>
      </c>
      <c r="C308">
        <v>68498.7</v>
      </c>
      <c r="D308">
        <v>68692.2</v>
      </c>
      <c r="E308">
        <v>66023.3</v>
      </c>
      <c r="L308" s="1"/>
    </row>
    <row r="309" spans="1:12" x14ac:dyDescent="0.25">
      <c r="A309" s="1">
        <v>45386</v>
      </c>
      <c r="B309">
        <v>68496.5</v>
      </c>
      <c r="C309">
        <v>65968.399999999994</v>
      </c>
      <c r="D309">
        <v>69238.8</v>
      </c>
      <c r="E309">
        <v>65096.3</v>
      </c>
      <c r="L309" s="1"/>
    </row>
    <row r="310" spans="1:12" x14ac:dyDescent="0.25">
      <c r="A310" s="1">
        <v>45385</v>
      </c>
      <c r="B310">
        <v>65963</v>
      </c>
      <c r="C310">
        <v>65443.6</v>
      </c>
      <c r="D310">
        <v>66844.800000000003</v>
      </c>
      <c r="E310">
        <v>64559</v>
      </c>
      <c r="L310" s="1"/>
    </row>
    <row r="311" spans="1:12" x14ac:dyDescent="0.25">
      <c r="A311" s="1">
        <v>45384</v>
      </c>
      <c r="B311">
        <v>65439.199999999997</v>
      </c>
      <c r="C311">
        <v>69662.7</v>
      </c>
      <c r="D311">
        <v>69673</v>
      </c>
      <c r="E311">
        <v>64628.4</v>
      </c>
      <c r="L311" s="1"/>
    </row>
    <row r="312" spans="1:12" x14ac:dyDescent="0.25">
      <c r="A312" s="1">
        <v>45383</v>
      </c>
      <c r="B312">
        <v>69664.399999999994</v>
      </c>
      <c r="C312">
        <v>71329.3</v>
      </c>
      <c r="D312">
        <v>71329.3</v>
      </c>
      <c r="E312">
        <v>68175.899999999994</v>
      </c>
      <c r="L312" s="1"/>
    </row>
    <row r="313" spans="1:12" x14ac:dyDescent="0.25">
      <c r="A313" s="1">
        <v>45382</v>
      </c>
      <c r="B313">
        <v>71332</v>
      </c>
      <c r="C313">
        <v>69608.5</v>
      </c>
      <c r="D313">
        <v>71367.5</v>
      </c>
      <c r="E313">
        <v>69576.600000000006</v>
      </c>
      <c r="L313" s="1"/>
    </row>
    <row r="314" spans="1:12" x14ac:dyDescent="0.25">
      <c r="A314" s="1">
        <v>45381</v>
      </c>
      <c r="B314">
        <v>69611.5</v>
      </c>
      <c r="C314">
        <v>69872.3</v>
      </c>
      <c r="D314">
        <v>70321.2</v>
      </c>
      <c r="E314">
        <v>69564.899999999994</v>
      </c>
      <c r="L314" s="1"/>
    </row>
    <row r="315" spans="1:12" x14ac:dyDescent="0.25">
      <c r="A315" s="1">
        <v>45380</v>
      </c>
      <c r="B315">
        <v>69871.7</v>
      </c>
      <c r="C315">
        <v>70766.7</v>
      </c>
      <c r="D315">
        <v>70907</v>
      </c>
      <c r="E315">
        <v>69090.899999999994</v>
      </c>
      <c r="L315" s="1"/>
    </row>
    <row r="316" spans="1:12" x14ac:dyDescent="0.25">
      <c r="A316" s="1">
        <v>45379</v>
      </c>
      <c r="B316">
        <v>70762.100000000006</v>
      </c>
      <c r="C316">
        <v>69449.399999999994</v>
      </c>
      <c r="D316">
        <v>71542.5</v>
      </c>
      <c r="E316">
        <v>68956.899999999994</v>
      </c>
      <c r="L316" s="1"/>
    </row>
    <row r="317" spans="1:12" x14ac:dyDescent="0.25">
      <c r="A317" s="1">
        <v>45378</v>
      </c>
      <c r="B317">
        <v>69442.399999999994</v>
      </c>
      <c r="C317">
        <v>69999.199999999997</v>
      </c>
      <c r="D317">
        <v>71670.8</v>
      </c>
      <c r="E317">
        <v>68428.600000000006</v>
      </c>
      <c r="L317" s="1"/>
    </row>
    <row r="318" spans="1:12" x14ac:dyDescent="0.25">
      <c r="A318" s="1">
        <v>45377</v>
      </c>
      <c r="B318">
        <v>69999.3</v>
      </c>
      <c r="C318">
        <v>69896.3</v>
      </c>
      <c r="D318">
        <v>71490.7</v>
      </c>
      <c r="E318">
        <v>69366.399999999994</v>
      </c>
      <c r="L318" s="1"/>
    </row>
    <row r="319" spans="1:12" x14ac:dyDescent="0.25">
      <c r="A319" s="1">
        <v>45376</v>
      </c>
      <c r="B319">
        <v>69892</v>
      </c>
      <c r="C319">
        <v>67216.399999999994</v>
      </c>
      <c r="D319">
        <v>71118.8</v>
      </c>
      <c r="E319">
        <v>66395</v>
      </c>
      <c r="L319" s="1"/>
    </row>
    <row r="320" spans="1:12" x14ac:dyDescent="0.25">
      <c r="A320" s="1">
        <v>45375</v>
      </c>
      <c r="B320">
        <v>67211.899999999994</v>
      </c>
      <c r="C320">
        <v>64036.5</v>
      </c>
      <c r="D320">
        <v>67587.8</v>
      </c>
      <c r="E320">
        <v>63812.9</v>
      </c>
      <c r="L320" s="1"/>
    </row>
    <row r="321" spans="1:12" x14ac:dyDescent="0.25">
      <c r="A321" s="1">
        <v>45374</v>
      </c>
      <c r="B321">
        <v>64037.8</v>
      </c>
      <c r="C321">
        <v>63785.599999999999</v>
      </c>
      <c r="D321">
        <v>65972.399999999994</v>
      </c>
      <c r="E321">
        <v>63074.9</v>
      </c>
      <c r="L321" s="1"/>
    </row>
    <row r="322" spans="1:12" x14ac:dyDescent="0.25">
      <c r="A322" s="1">
        <v>45373</v>
      </c>
      <c r="B322">
        <v>63785.5</v>
      </c>
      <c r="C322">
        <v>65501.5</v>
      </c>
      <c r="D322">
        <v>66633.3</v>
      </c>
      <c r="E322">
        <v>62328.3</v>
      </c>
      <c r="L322" s="1"/>
    </row>
    <row r="323" spans="1:12" x14ac:dyDescent="0.25">
      <c r="A323" s="1">
        <v>45372</v>
      </c>
      <c r="B323">
        <v>65503.8</v>
      </c>
      <c r="C323">
        <v>67860</v>
      </c>
      <c r="D323">
        <v>68161.7</v>
      </c>
      <c r="E323">
        <v>64616.1</v>
      </c>
      <c r="L323" s="1"/>
    </row>
    <row r="324" spans="1:12" x14ac:dyDescent="0.25">
      <c r="A324" s="1">
        <v>45371</v>
      </c>
      <c r="B324">
        <v>67854</v>
      </c>
      <c r="C324">
        <v>62046.8</v>
      </c>
      <c r="D324">
        <v>68029.5</v>
      </c>
      <c r="E324">
        <v>60850.9</v>
      </c>
      <c r="L324" s="1"/>
    </row>
    <row r="325" spans="1:12" x14ac:dyDescent="0.25">
      <c r="A325" s="1">
        <v>45370</v>
      </c>
      <c r="B325">
        <v>62050</v>
      </c>
      <c r="C325">
        <v>67594.100000000006</v>
      </c>
      <c r="D325">
        <v>68099.600000000006</v>
      </c>
      <c r="E325">
        <v>61560.6</v>
      </c>
      <c r="L325" s="1"/>
    </row>
    <row r="326" spans="1:12" x14ac:dyDescent="0.25">
      <c r="A326" s="1">
        <v>45369</v>
      </c>
      <c r="B326">
        <v>67594.100000000006</v>
      </c>
      <c r="C326">
        <v>68389.7</v>
      </c>
      <c r="D326">
        <v>68920.100000000006</v>
      </c>
      <c r="E326">
        <v>66601.399999999994</v>
      </c>
      <c r="L326" s="1"/>
    </row>
    <row r="327" spans="1:12" x14ac:dyDescent="0.25">
      <c r="A327" s="1">
        <v>45368</v>
      </c>
      <c r="B327">
        <v>68391.199999999997</v>
      </c>
      <c r="C327">
        <v>65314.2</v>
      </c>
      <c r="D327">
        <v>68857.7</v>
      </c>
      <c r="E327">
        <v>64605.5</v>
      </c>
      <c r="L327" s="1"/>
    </row>
    <row r="328" spans="1:12" x14ac:dyDescent="0.25">
      <c r="A328" s="1">
        <v>45367</v>
      </c>
      <c r="B328">
        <v>65314.2</v>
      </c>
      <c r="C328">
        <v>69456.5</v>
      </c>
      <c r="D328">
        <v>70037</v>
      </c>
      <c r="E328">
        <v>64971</v>
      </c>
      <c r="L328" s="1"/>
    </row>
    <row r="329" spans="1:12" x14ac:dyDescent="0.25">
      <c r="A329" s="1">
        <v>45366</v>
      </c>
      <c r="B329">
        <v>69463.7</v>
      </c>
      <c r="C329">
        <v>71387.100000000006</v>
      </c>
      <c r="D329">
        <v>72398.100000000006</v>
      </c>
      <c r="E329">
        <v>65765.600000000006</v>
      </c>
      <c r="L329" s="1"/>
    </row>
    <row r="330" spans="1:12" x14ac:dyDescent="0.25">
      <c r="A330" s="1">
        <v>45365</v>
      </c>
      <c r="B330">
        <v>71387.5</v>
      </c>
      <c r="C330">
        <v>73066.7</v>
      </c>
      <c r="D330">
        <v>73740.899999999994</v>
      </c>
      <c r="E330">
        <v>68717.2</v>
      </c>
      <c r="L330" s="1"/>
    </row>
    <row r="331" spans="1:12" x14ac:dyDescent="0.25">
      <c r="A331" s="1">
        <v>45364</v>
      </c>
      <c r="B331">
        <v>73066.3</v>
      </c>
      <c r="C331">
        <v>71461.899999999994</v>
      </c>
      <c r="D331">
        <v>73623.5</v>
      </c>
      <c r="E331">
        <v>71338.399999999994</v>
      </c>
      <c r="L331" s="1"/>
    </row>
    <row r="332" spans="1:12" x14ac:dyDescent="0.25">
      <c r="A332" s="1">
        <v>45363</v>
      </c>
      <c r="B332">
        <v>71470.2</v>
      </c>
      <c r="C332">
        <v>72099.100000000006</v>
      </c>
      <c r="D332">
        <v>72916.7</v>
      </c>
      <c r="E332">
        <v>68845.600000000006</v>
      </c>
      <c r="L332" s="1"/>
    </row>
    <row r="333" spans="1:12" x14ac:dyDescent="0.25">
      <c r="A333" s="1">
        <v>45362</v>
      </c>
      <c r="B333">
        <v>72099.100000000006</v>
      </c>
      <c r="C333">
        <v>68964.7</v>
      </c>
      <c r="D333">
        <v>72771.5</v>
      </c>
      <c r="E333">
        <v>67452.800000000003</v>
      </c>
      <c r="L333" s="1"/>
    </row>
    <row r="334" spans="1:12" x14ac:dyDescent="0.25">
      <c r="A334" s="1">
        <v>45361</v>
      </c>
      <c r="B334">
        <v>68964.800000000003</v>
      </c>
      <c r="C334">
        <v>68360.7</v>
      </c>
      <c r="D334">
        <v>69905.3</v>
      </c>
      <c r="E334">
        <v>68165</v>
      </c>
      <c r="L334" s="1"/>
    </row>
    <row r="335" spans="1:12" x14ac:dyDescent="0.25">
      <c r="A335" s="1">
        <v>45360</v>
      </c>
      <c r="B335">
        <v>68366.5</v>
      </c>
      <c r="C335">
        <v>68178.5</v>
      </c>
      <c r="D335">
        <v>68576.899999999994</v>
      </c>
      <c r="E335">
        <v>67923.899999999994</v>
      </c>
      <c r="L335" s="1"/>
    </row>
    <row r="336" spans="1:12" x14ac:dyDescent="0.25">
      <c r="A336" s="1">
        <v>45359</v>
      </c>
      <c r="B336">
        <v>68172</v>
      </c>
      <c r="C336">
        <v>66854.399999999994</v>
      </c>
      <c r="D336">
        <v>69904</v>
      </c>
      <c r="E336">
        <v>66170.7</v>
      </c>
      <c r="L336" s="1"/>
    </row>
    <row r="337" spans="1:12" x14ac:dyDescent="0.25">
      <c r="A337" s="1">
        <v>45358</v>
      </c>
      <c r="B337">
        <v>66855.3</v>
      </c>
      <c r="C337">
        <v>66074.600000000006</v>
      </c>
      <c r="D337">
        <v>67985.5</v>
      </c>
      <c r="E337">
        <v>65602.600000000006</v>
      </c>
      <c r="L337" s="1"/>
    </row>
    <row r="338" spans="1:12" x14ac:dyDescent="0.25">
      <c r="A338" s="1">
        <v>45357</v>
      </c>
      <c r="B338">
        <v>66080.399999999994</v>
      </c>
      <c r="C338">
        <v>63794.7</v>
      </c>
      <c r="D338">
        <v>67604.899999999994</v>
      </c>
      <c r="E338">
        <v>62848.7</v>
      </c>
      <c r="L338" s="1"/>
    </row>
    <row r="339" spans="1:12" x14ac:dyDescent="0.25">
      <c r="A339" s="1">
        <v>45356</v>
      </c>
      <c r="B339">
        <v>63792.6</v>
      </c>
      <c r="C339">
        <v>68273.100000000006</v>
      </c>
      <c r="D339">
        <v>69063.100000000006</v>
      </c>
      <c r="E339">
        <v>60138.2</v>
      </c>
      <c r="L339" s="1"/>
    </row>
    <row r="340" spans="1:12" x14ac:dyDescent="0.25">
      <c r="A340" s="1">
        <v>45355</v>
      </c>
      <c r="B340">
        <v>68270.100000000006</v>
      </c>
      <c r="C340">
        <v>63135.8</v>
      </c>
      <c r="D340">
        <v>68495.100000000006</v>
      </c>
      <c r="E340">
        <v>62746.8</v>
      </c>
      <c r="L340" s="1"/>
    </row>
    <row r="341" spans="1:12" x14ac:dyDescent="0.25">
      <c r="A341" s="1">
        <v>45354</v>
      </c>
      <c r="B341">
        <v>63135.8</v>
      </c>
      <c r="C341">
        <v>61955.6</v>
      </c>
      <c r="D341">
        <v>63227.3</v>
      </c>
      <c r="E341">
        <v>61399.4</v>
      </c>
      <c r="L341" s="1"/>
    </row>
    <row r="342" spans="1:12" x14ac:dyDescent="0.25">
      <c r="A342" s="1">
        <v>45353</v>
      </c>
      <c r="B342">
        <v>61994.5</v>
      </c>
      <c r="C342">
        <v>62397.7</v>
      </c>
      <c r="D342">
        <v>62446.3</v>
      </c>
      <c r="E342">
        <v>61621.9</v>
      </c>
      <c r="L342" s="1"/>
    </row>
    <row r="343" spans="1:12" x14ac:dyDescent="0.25">
      <c r="A343" s="1">
        <v>45352</v>
      </c>
      <c r="B343">
        <v>62397.7</v>
      </c>
      <c r="C343">
        <v>61157.3</v>
      </c>
      <c r="D343">
        <v>63147.3</v>
      </c>
      <c r="E343">
        <v>60790.9</v>
      </c>
      <c r="L343" s="1"/>
    </row>
    <row r="344" spans="1:12" x14ac:dyDescent="0.25">
      <c r="A344" s="1">
        <v>45351</v>
      </c>
      <c r="B344">
        <v>61169.3</v>
      </c>
      <c r="C344">
        <v>62467.1</v>
      </c>
      <c r="D344">
        <v>63653.4</v>
      </c>
      <c r="E344">
        <v>60512.5</v>
      </c>
      <c r="L344" s="1"/>
    </row>
    <row r="345" spans="1:12" x14ac:dyDescent="0.25">
      <c r="A345" s="1">
        <v>45350</v>
      </c>
      <c r="B345">
        <v>62467.6</v>
      </c>
      <c r="C345">
        <v>57048.7</v>
      </c>
      <c r="D345">
        <v>63915.3</v>
      </c>
      <c r="E345">
        <v>56704.9</v>
      </c>
      <c r="L345" s="1"/>
    </row>
    <row r="346" spans="1:12" x14ac:dyDescent="0.25">
      <c r="A346" s="1">
        <v>45349</v>
      </c>
      <c r="B346">
        <v>57056.2</v>
      </c>
      <c r="C346">
        <v>54491.1</v>
      </c>
      <c r="D346">
        <v>57555.199999999997</v>
      </c>
      <c r="E346">
        <v>54464</v>
      </c>
      <c r="L346" s="1"/>
    </row>
    <row r="347" spans="1:12" x14ac:dyDescent="0.25">
      <c r="A347" s="1">
        <v>45348</v>
      </c>
      <c r="B347">
        <v>54495.1</v>
      </c>
      <c r="C347">
        <v>51722.7</v>
      </c>
      <c r="D347">
        <v>54899.1</v>
      </c>
      <c r="E347">
        <v>50925.2</v>
      </c>
      <c r="L347" s="1"/>
    </row>
    <row r="348" spans="1:12" x14ac:dyDescent="0.25">
      <c r="A348" s="1">
        <v>45347</v>
      </c>
      <c r="B348">
        <v>51722.7</v>
      </c>
      <c r="C348">
        <v>51572.1</v>
      </c>
      <c r="D348">
        <v>51952</v>
      </c>
      <c r="E348">
        <v>51299</v>
      </c>
      <c r="L348" s="1"/>
    </row>
    <row r="349" spans="1:12" x14ac:dyDescent="0.25">
      <c r="A349" s="1">
        <v>45346</v>
      </c>
      <c r="B349">
        <v>51571.6</v>
      </c>
      <c r="C349">
        <v>50739.6</v>
      </c>
      <c r="D349">
        <v>51689.9</v>
      </c>
      <c r="E349">
        <v>50592</v>
      </c>
      <c r="L349" s="1"/>
    </row>
    <row r="350" spans="1:12" x14ac:dyDescent="0.25">
      <c r="A350" s="1">
        <v>45345</v>
      </c>
      <c r="B350">
        <v>50740.5</v>
      </c>
      <c r="C350">
        <v>51320.6</v>
      </c>
      <c r="D350">
        <v>51532.5</v>
      </c>
      <c r="E350">
        <v>50537.599999999999</v>
      </c>
      <c r="L350" s="1"/>
    </row>
    <row r="351" spans="1:12" x14ac:dyDescent="0.25">
      <c r="A351" s="1">
        <v>45344</v>
      </c>
      <c r="B351">
        <v>51320.4</v>
      </c>
      <c r="C351">
        <v>51850.2</v>
      </c>
      <c r="D351">
        <v>52015.8</v>
      </c>
      <c r="E351">
        <v>50947.3</v>
      </c>
      <c r="L351" s="1"/>
    </row>
    <row r="352" spans="1:12" x14ac:dyDescent="0.25">
      <c r="A352" s="1">
        <v>45343</v>
      </c>
      <c r="B352">
        <v>51858.2</v>
      </c>
      <c r="C352">
        <v>52263.5</v>
      </c>
      <c r="D352">
        <v>52367.3</v>
      </c>
      <c r="E352">
        <v>50676.9</v>
      </c>
      <c r="L352" s="1"/>
    </row>
    <row r="353" spans="1:12" x14ac:dyDescent="0.25">
      <c r="A353" s="1">
        <v>45342</v>
      </c>
      <c r="B353">
        <v>52263.5</v>
      </c>
      <c r="C353">
        <v>51783.1</v>
      </c>
      <c r="D353">
        <v>52936.800000000003</v>
      </c>
      <c r="E353">
        <v>50801.8</v>
      </c>
      <c r="L353" s="1"/>
    </row>
    <row r="354" spans="1:12" x14ac:dyDescent="0.25">
      <c r="A354" s="1">
        <v>45341</v>
      </c>
      <c r="B354">
        <v>51783.6</v>
      </c>
      <c r="C354">
        <v>52119.6</v>
      </c>
      <c r="D354">
        <v>52484.800000000003</v>
      </c>
      <c r="E354">
        <v>51694.2</v>
      </c>
      <c r="L354" s="1"/>
    </row>
    <row r="355" spans="1:12" x14ac:dyDescent="0.25">
      <c r="A355" s="1">
        <v>45340</v>
      </c>
      <c r="B355">
        <v>52117.5</v>
      </c>
      <c r="C355">
        <v>51646</v>
      </c>
      <c r="D355">
        <v>52350.3</v>
      </c>
      <c r="E355">
        <v>51199.6</v>
      </c>
      <c r="L355" s="1"/>
    </row>
    <row r="356" spans="1:12" x14ac:dyDescent="0.25">
      <c r="A356" s="1">
        <v>45339</v>
      </c>
      <c r="B356">
        <v>51646</v>
      </c>
      <c r="C356">
        <v>52134.2</v>
      </c>
      <c r="D356">
        <v>52175.5</v>
      </c>
      <c r="E356">
        <v>50652.3</v>
      </c>
      <c r="L356" s="1"/>
    </row>
    <row r="357" spans="1:12" x14ac:dyDescent="0.25">
      <c r="A357" s="1">
        <v>45338</v>
      </c>
      <c r="B357">
        <v>52134.2</v>
      </c>
      <c r="C357">
        <v>51901.4</v>
      </c>
      <c r="D357">
        <v>52556.7</v>
      </c>
      <c r="E357">
        <v>51612.6</v>
      </c>
      <c r="L357" s="1"/>
    </row>
    <row r="358" spans="1:12" x14ac:dyDescent="0.25">
      <c r="A358" s="1">
        <v>45337</v>
      </c>
      <c r="B358">
        <v>51901.3</v>
      </c>
      <c r="C358">
        <v>51805.2</v>
      </c>
      <c r="D358">
        <v>52819.4</v>
      </c>
      <c r="E358">
        <v>51327.5</v>
      </c>
      <c r="L358" s="1"/>
    </row>
    <row r="359" spans="1:12" x14ac:dyDescent="0.25">
      <c r="A359" s="1">
        <v>45336</v>
      </c>
      <c r="B359">
        <v>51782.400000000001</v>
      </c>
      <c r="C359">
        <v>49708.6</v>
      </c>
      <c r="D359">
        <v>52010.7</v>
      </c>
      <c r="E359">
        <v>49263.8</v>
      </c>
      <c r="L359" s="1"/>
    </row>
    <row r="360" spans="1:12" x14ac:dyDescent="0.25">
      <c r="A360" s="1">
        <v>45335</v>
      </c>
      <c r="B360">
        <v>49716</v>
      </c>
      <c r="C360">
        <v>49941</v>
      </c>
      <c r="D360">
        <v>50326.6</v>
      </c>
      <c r="E360">
        <v>48398.3</v>
      </c>
      <c r="L360" s="1"/>
    </row>
    <row r="361" spans="1:12" x14ac:dyDescent="0.25">
      <c r="A361" s="1">
        <v>45334</v>
      </c>
      <c r="B361">
        <v>49941.3</v>
      </c>
      <c r="C361">
        <v>48280.2</v>
      </c>
      <c r="D361">
        <v>50277.3</v>
      </c>
      <c r="E361">
        <v>47729.9</v>
      </c>
      <c r="L361" s="1"/>
    </row>
    <row r="362" spans="1:12" x14ac:dyDescent="0.25">
      <c r="A362" s="1">
        <v>45333</v>
      </c>
      <c r="B362">
        <v>48277.3</v>
      </c>
      <c r="C362">
        <v>47759.3</v>
      </c>
      <c r="D362">
        <v>48531.6</v>
      </c>
      <c r="E362">
        <v>47590.2</v>
      </c>
      <c r="L362" s="1"/>
    </row>
    <row r="363" spans="1:12" x14ac:dyDescent="0.25">
      <c r="A363" s="1">
        <v>45332</v>
      </c>
      <c r="B363">
        <v>47758.2</v>
      </c>
      <c r="C363">
        <v>47128</v>
      </c>
      <c r="D363">
        <v>48149</v>
      </c>
      <c r="E363">
        <v>46875</v>
      </c>
      <c r="L363" s="1"/>
    </row>
    <row r="364" spans="1:12" x14ac:dyDescent="0.25">
      <c r="A364" s="1">
        <v>45331</v>
      </c>
      <c r="B364">
        <v>47127.5</v>
      </c>
      <c r="C364">
        <v>45293.3</v>
      </c>
      <c r="D364">
        <v>48118.8</v>
      </c>
      <c r="E364">
        <v>45254.2</v>
      </c>
      <c r="L364" s="1"/>
    </row>
    <row r="365" spans="1:12" x14ac:dyDescent="0.25">
      <c r="A365" s="1">
        <v>45330</v>
      </c>
      <c r="B365">
        <v>45293.3</v>
      </c>
      <c r="C365">
        <v>44346.2</v>
      </c>
      <c r="D365">
        <v>45579.199999999997</v>
      </c>
      <c r="E365">
        <v>44336.4</v>
      </c>
      <c r="L365" s="1"/>
    </row>
    <row r="366" spans="1:12" x14ac:dyDescent="0.25">
      <c r="A366" s="1">
        <v>45329</v>
      </c>
      <c r="B366">
        <v>44339.8</v>
      </c>
      <c r="C366">
        <v>43088.4</v>
      </c>
      <c r="D366">
        <v>44367.9</v>
      </c>
      <c r="E366">
        <v>42783.5</v>
      </c>
      <c r="L366" s="1"/>
    </row>
    <row r="367" spans="1:12" x14ac:dyDescent="0.25">
      <c r="A367" s="1">
        <v>45328</v>
      </c>
      <c r="B367">
        <v>43087.7</v>
      </c>
      <c r="C367">
        <v>42697.599999999999</v>
      </c>
      <c r="D367">
        <v>43375.5</v>
      </c>
      <c r="E367">
        <v>42566.8</v>
      </c>
      <c r="L367" s="1"/>
    </row>
    <row r="368" spans="1:12" x14ac:dyDescent="0.25">
      <c r="A368" s="1">
        <v>45327</v>
      </c>
      <c r="B368">
        <v>42697.2</v>
      </c>
      <c r="C368">
        <v>42581.4</v>
      </c>
      <c r="D368">
        <v>43532.2</v>
      </c>
      <c r="E368">
        <v>42272.5</v>
      </c>
      <c r="L368" s="1"/>
    </row>
    <row r="369" spans="1:12" x14ac:dyDescent="0.25">
      <c r="A369" s="1">
        <v>45326</v>
      </c>
      <c r="B369">
        <v>42581.4</v>
      </c>
      <c r="C369">
        <v>43006.2</v>
      </c>
      <c r="D369">
        <v>43113.2</v>
      </c>
      <c r="E369">
        <v>42379.4</v>
      </c>
      <c r="L369" s="1"/>
    </row>
    <row r="370" spans="1:12" x14ac:dyDescent="0.25">
      <c r="A370" s="1">
        <v>45325</v>
      </c>
      <c r="B370">
        <v>43005.7</v>
      </c>
      <c r="C370">
        <v>43194.7</v>
      </c>
      <c r="D370">
        <v>43370.400000000001</v>
      </c>
      <c r="E370">
        <v>42882</v>
      </c>
      <c r="L370" s="1"/>
    </row>
    <row r="371" spans="1:12" x14ac:dyDescent="0.25">
      <c r="A371" s="1">
        <v>45324</v>
      </c>
      <c r="B371">
        <v>43194.7</v>
      </c>
      <c r="C371">
        <v>43083.7</v>
      </c>
      <c r="D371">
        <v>43459.3</v>
      </c>
      <c r="E371">
        <v>42596.3</v>
      </c>
      <c r="L371" s="1"/>
    </row>
    <row r="372" spans="1:12" x14ac:dyDescent="0.25">
      <c r="A372" s="1">
        <v>45323</v>
      </c>
      <c r="B372">
        <v>43081.4</v>
      </c>
      <c r="C372">
        <v>42580.1</v>
      </c>
      <c r="D372">
        <v>43263.1</v>
      </c>
      <c r="E372">
        <v>41890.5</v>
      </c>
      <c r="L372" s="1"/>
    </row>
    <row r="373" spans="1:12" x14ac:dyDescent="0.25">
      <c r="A373" s="1">
        <v>45322</v>
      </c>
      <c r="B373">
        <v>42580.5</v>
      </c>
      <c r="C373">
        <v>42946.2</v>
      </c>
      <c r="D373">
        <v>43739.7</v>
      </c>
      <c r="E373">
        <v>42315.4</v>
      </c>
      <c r="L373" s="1"/>
    </row>
    <row r="374" spans="1:12" x14ac:dyDescent="0.25">
      <c r="A374" s="1">
        <v>45321</v>
      </c>
      <c r="B374">
        <v>42946.2</v>
      </c>
      <c r="C374">
        <v>43303.3</v>
      </c>
      <c r="D374">
        <v>43817.9</v>
      </c>
      <c r="E374">
        <v>42702.9</v>
      </c>
      <c r="L374" s="1"/>
    </row>
    <row r="375" spans="1:12" x14ac:dyDescent="0.25">
      <c r="A375" s="1">
        <v>45320</v>
      </c>
      <c r="B375">
        <v>43299.8</v>
      </c>
      <c r="C375">
        <v>42031.4</v>
      </c>
      <c r="D375">
        <v>43305.599999999999</v>
      </c>
      <c r="E375">
        <v>41824.699999999997</v>
      </c>
      <c r="L375" s="1"/>
    </row>
    <row r="376" spans="1:12" x14ac:dyDescent="0.25">
      <c r="A376" s="1">
        <v>45319</v>
      </c>
      <c r="B376">
        <v>42030.7</v>
      </c>
      <c r="C376">
        <v>42121.3</v>
      </c>
      <c r="D376">
        <v>42817.1</v>
      </c>
      <c r="E376">
        <v>41649</v>
      </c>
      <c r="L376" s="1"/>
    </row>
    <row r="377" spans="1:12" x14ac:dyDescent="0.25">
      <c r="A377" s="1">
        <v>45318</v>
      </c>
      <c r="B377">
        <v>42120.9</v>
      </c>
      <c r="C377">
        <v>41811.5</v>
      </c>
      <c r="D377">
        <v>42191.8</v>
      </c>
      <c r="E377">
        <v>41413</v>
      </c>
      <c r="L377" s="1"/>
    </row>
    <row r="378" spans="1:12" x14ac:dyDescent="0.25">
      <c r="A378" s="1">
        <v>45317</v>
      </c>
      <c r="B378">
        <v>41811.300000000003</v>
      </c>
      <c r="C378">
        <v>39942</v>
      </c>
      <c r="D378">
        <v>42214.8</v>
      </c>
      <c r="E378">
        <v>39831.199999999997</v>
      </c>
      <c r="L378" s="1"/>
    </row>
    <row r="379" spans="1:12" x14ac:dyDescent="0.25">
      <c r="A379" s="1">
        <v>45316</v>
      </c>
      <c r="B379">
        <v>39935.699999999997</v>
      </c>
      <c r="C379">
        <v>40085.1</v>
      </c>
      <c r="D379">
        <v>40285.800000000003</v>
      </c>
      <c r="E379">
        <v>39546.300000000003</v>
      </c>
      <c r="L379" s="1"/>
    </row>
    <row r="380" spans="1:12" x14ac:dyDescent="0.25">
      <c r="A380" s="1">
        <v>45315</v>
      </c>
      <c r="B380">
        <v>40086</v>
      </c>
      <c r="C380">
        <v>39891.300000000003</v>
      </c>
      <c r="D380">
        <v>40535.199999999997</v>
      </c>
      <c r="E380">
        <v>39510</v>
      </c>
      <c r="L380" s="1"/>
    </row>
    <row r="381" spans="1:12" x14ac:dyDescent="0.25">
      <c r="A381" s="1">
        <v>45314</v>
      </c>
      <c r="B381">
        <v>39888.800000000003</v>
      </c>
      <c r="C381">
        <v>39555</v>
      </c>
      <c r="D381">
        <v>40159.4</v>
      </c>
      <c r="E381">
        <v>38546.9</v>
      </c>
      <c r="L381" s="1"/>
    </row>
    <row r="382" spans="1:12" x14ac:dyDescent="0.25">
      <c r="A382" s="1">
        <v>45313</v>
      </c>
      <c r="B382">
        <v>39556.400000000001</v>
      </c>
      <c r="C382">
        <v>41581.699999999997</v>
      </c>
      <c r="D382">
        <v>41684.9</v>
      </c>
      <c r="E382">
        <v>39468.400000000001</v>
      </c>
      <c r="L382" s="1"/>
    </row>
    <row r="383" spans="1:12" x14ac:dyDescent="0.25">
      <c r="A383" s="1">
        <v>45312</v>
      </c>
      <c r="B383">
        <v>41583.199999999997</v>
      </c>
      <c r="C383">
        <v>41695.4</v>
      </c>
      <c r="D383">
        <v>41878</v>
      </c>
      <c r="E383">
        <v>41504.5</v>
      </c>
      <c r="L383" s="1"/>
    </row>
    <row r="384" spans="1:12" x14ac:dyDescent="0.25">
      <c r="A384" s="1">
        <v>45311</v>
      </c>
      <c r="B384">
        <v>41695.4</v>
      </c>
      <c r="C384">
        <v>41647.599999999999</v>
      </c>
      <c r="D384">
        <v>41858</v>
      </c>
      <c r="E384">
        <v>41449.5</v>
      </c>
      <c r="L384" s="1"/>
    </row>
    <row r="385" spans="1:12" x14ac:dyDescent="0.25">
      <c r="A385" s="1">
        <v>45310</v>
      </c>
      <c r="B385">
        <v>41648</v>
      </c>
      <c r="C385">
        <v>41293.800000000003</v>
      </c>
      <c r="D385">
        <v>42164.6</v>
      </c>
      <c r="E385">
        <v>40305.4</v>
      </c>
      <c r="L385" s="1"/>
    </row>
    <row r="386" spans="1:12" x14ac:dyDescent="0.25">
      <c r="A386" s="1">
        <v>45309</v>
      </c>
      <c r="B386">
        <v>41292.699999999997</v>
      </c>
      <c r="C386">
        <v>42763.5</v>
      </c>
      <c r="D386">
        <v>42908</v>
      </c>
      <c r="E386">
        <v>40682.6</v>
      </c>
      <c r="L386" s="1"/>
    </row>
    <row r="387" spans="1:12" x14ac:dyDescent="0.25">
      <c r="A387" s="1">
        <v>45308</v>
      </c>
      <c r="B387">
        <v>42768.7</v>
      </c>
      <c r="C387">
        <v>43139.1</v>
      </c>
      <c r="D387">
        <v>43192.3</v>
      </c>
      <c r="E387">
        <v>42211.8</v>
      </c>
      <c r="L387" s="1"/>
    </row>
    <row r="388" spans="1:12" x14ac:dyDescent="0.25">
      <c r="A388" s="1">
        <v>45307</v>
      </c>
      <c r="B388">
        <v>43145.5</v>
      </c>
      <c r="C388">
        <v>42515.199999999997</v>
      </c>
      <c r="D388">
        <v>43563.7</v>
      </c>
      <c r="E388">
        <v>42093.1</v>
      </c>
      <c r="L388" s="1"/>
    </row>
    <row r="389" spans="1:12" x14ac:dyDescent="0.25">
      <c r="A389" s="1">
        <v>45306</v>
      </c>
      <c r="B389">
        <v>42510.7</v>
      </c>
      <c r="C389">
        <v>41747.599999999999</v>
      </c>
      <c r="D389">
        <v>43348.9</v>
      </c>
      <c r="E389">
        <v>41719.199999999997</v>
      </c>
      <c r="L389" s="1"/>
    </row>
    <row r="390" spans="1:12" x14ac:dyDescent="0.25">
      <c r="A390" s="1">
        <v>45305</v>
      </c>
      <c r="B390">
        <v>41746.1</v>
      </c>
      <c r="C390">
        <v>42851.3</v>
      </c>
      <c r="D390">
        <v>43069.4</v>
      </c>
      <c r="E390">
        <v>41739.599999999999</v>
      </c>
      <c r="L390" s="1"/>
    </row>
    <row r="391" spans="1:12" x14ac:dyDescent="0.25">
      <c r="A391" s="1">
        <v>45304</v>
      </c>
      <c r="B391">
        <v>42851.3</v>
      </c>
      <c r="C391">
        <v>42836.7</v>
      </c>
      <c r="D391">
        <v>43248.6</v>
      </c>
      <c r="E391">
        <v>42443.3</v>
      </c>
      <c r="L391" s="1"/>
    </row>
    <row r="392" spans="1:12" x14ac:dyDescent="0.25">
      <c r="A392" s="1">
        <v>45303</v>
      </c>
      <c r="B392">
        <v>42835.9</v>
      </c>
      <c r="C392">
        <v>46348.1</v>
      </c>
      <c r="D392">
        <v>46503.199999999997</v>
      </c>
      <c r="E392">
        <v>41857.9</v>
      </c>
      <c r="L392" s="1"/>
    </row>
    <row r="393" spans="1:12" x14ac:dyDescent="0.25">
      <c r="A393" s="1">
        <v>45302</v>
      </c>
      <c r="B393">
        <v>46348.2</v>
      </c>
      <c r="C393">
        <v>46629.3</v>
      </c>
      <c r="D393">
        <v>48923.7</v>
      </c>
      <c r="E393">
        <v>45651.8</v>
      </c>
      <c r="L393" s="1"/>
    </row>
    <row r="394" spans="1:12" x14ac:dyDescent="0.25">
      <c r="A394" s="1">
        <v>45301</v>
      </c>
      <c r="B394">
        <v>46629.3</v>
      </c>
      <c r="C394">
        <v>46112</v>
      </c>
      <c r="D394">
        <v>47654.3</v>
      </c>
      <c r="E394">
        <v>44403.6</v>
      </c>
      <c r="L394" s="1"/>
    </row>
    <row r="395" spans="1:12" x14ac:dyDescent="0.25">
      <c r="A395" s="1">
        <v>45300</v>
      </c>
      <c r="B395">
        <v>46129</v>
      </c>
      <c r="C395">
        <v>46959.199999999997</v>
      </c>
      <c r="D395">
        <v>47880.1</v>
      </c>
      <c r="E395">
        <v>45333.9</v>
      </c>
      <c r="L395" s="1"/>
    </row>
    <row r="396" spans="1:12" x14ac:dyDescent="0.25">
      <c r="A396" s="1">
        <v>45299</v>
      </c>
      <c r="B396">
        <v>46962.2</v>
      </c>
      <c r="C396">
        <v>43934.2</v>
      </c>
      <c r="D396">
        <v>47196.7</v>
      </c>
      <c r="E396">
        <v>43251</v>
      </c>
      <c r="L396" s="1"/>
    </row>
    <row r="397" spans="1:12" x14ac:dyDescent="0.25">
      <c r="A397" s="1">
        <v>45298</v>
      </c>
      <c r="B397">
        <v>43927.3</v>
      </c>
      <c r="C397">
        <v>43973.5</v>
      </c>
      <c r="D397">
        <v>44481.2</v>
      </c>
      <c r="E397">
        <v>43627.9</v>
      </c>
      <c r="L397" s="1"/>
    </row>
    <row r="398" spans="1:12" x14ac:dyDescent="0.25">
      <c r="A398" s="1">
        <v>45297</v>
      </c>
      <c r="B398">
        <v>43967.9</v>
      </c>
      <c r="C398">
        <v>44156.6</v>
      </c>
      <c r="D398">
        <v>44203.199999999997</v>
      </c>
      <c r="E398">
        <v>43424</v>
      </c>
      <c r="L398" s="1"/>
    </row>
    <row r="399" spans="1:12" x14ac:dyDescent="0.25">
      <c r="A399" s="1">
        <v>45296</v>
      </c>
      <c r="B399">
        <v>44156.9</v>
      </c>
      <c r="C399">
        <v>44163</v>
      </c>
      <c r="D399">
        <v>44312.1</v>
      </c>
      <c r="E399">
        <v>42629</v>
      </c>
      <c r="L399" s="1"/>
    </row>
    <row r="400" spans="1:12" x14ac:dyDescent="0.25">
      <c r="A400" s="1">
        <v>45295</v>
      </c>
      <c r="B400">
        <v>44157</v>
      </c>
      <c r="C400">
        <v>42836.1</v>
      </c>
      <c r="D400">
        <v>44744.5</v>
      </c>
      <c r="E400">
        <v>42632.800000000003</v>
      </c>
      <c r="L400" s="1"/>
    </row>
    <row r="401" spans="1:12" x14ac:dyDescent="0.25">
      <c r="A401" s="1">
        <v>45294</v>
      </c>
      <c r="B401">
        <v>42836.1</v>
      </c>
      <c r="C401">
        <v>44943.7</v>
      </c>
      <c r="D401">
        <v>45492.7</v>
      </c>
      <c r="E401">
        <v>40888.300000000003</v>
      </c>
      <c r="L401" s="1"/>
    </row>
    <row r="402" spans="1:12" x14ac:dyDescent="0.25">
      <c r="A402" s="1">
        <v>45293</v>
      </c>
      <c r="B402">
        <v>44943.7</v>
      </c>
      <c r="C402">
        <v>44182.9</v>
      </c>
      <c r="D402">
        <v>45885.4</v>
      </c>
      <c r="E402">
        <v>44166</v>
      </c>
      <c r="L402" s="1"/>
    </row>
    <row r="403" spans="1:12" x14ac:dyDescent="0.25">
      <c r="A403" s="1">
        <v>45292</v>
      </c>
      <c r="B403">
        <v>44183.4</v>
      </c>
      <c r="C403">
        <v>42272.5</v>
      </c>
      <c r="D403">
        <v>44187</v>
      </c>
      <c r="E403">
        <v>42196.7</v>
      </c>
      <c r="L403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39F5-51EB-4649-B7A4-B99653F80704}">
  <dimension ref="A1:B4"/>
  <sheetViews>
    <sheetView workbookViewId="0">
      <selection activeCell="A4" sqref="A4"/>
    </sheetView>
  </sheetViews>
  <sheetFormatPr defaultRowHeight="15" x14ac:dyDescent="0.25"/>
  <cols>
    <col min="4" max="4" width="12.7109375" bestFit="1" customWidth="1"/>
  </cols>
  <sheetData>
    <row r="1" spans="1:2" x14ac:dyDescent="0.25">
      <c r="A1" s="1">
        <v>45292</v>
      </c>
      <c r="B1">
        <v>57</v>
      </c>
    </row>
    <row r="2" spans="1:2" x14ac:dyDescent="0.25">
      <c r="A2" s="1">
        <v>45416</v>
      </c>
      <c r="B2">
        <v>67</v>
      </c>
    </row>
    <row r="3" spans="1:2" x14ac:dyDescent="0.25">
      <c r="A3" s="1">
        <v>45509</v>
      </c>
      <c r="B3">
        <v>74</v>
      </c>
    </row>
    <row r="4" spans="1:2" x14ac:dyDescent="0.25">
      <c r="A4" s="1">
        <v>45540</v>
      </c>
      <c r="B4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n N G W q n N z l K k A A A A 9 g A A A B I A H A B D b 2 5 m a W c v U G F j a 2 F n Z S 5 4 b W w g o h g A K K A U A A A A A A A A A A A A A A A A A A A A A A A A A A A A h Y 8 x D o I w G I W v Q r r T F s T E k J 8 y u E p i 1 B j X p l R o h G L a Y r m b g 0 f y C m I U d X N 8 3 / u G 9 + 7 X G + R D 2 w Q X a a z q d I Y i T F E g t e h K p a s M 9 e 4 Y L l D O Y M 3 F i V c y G G V t 0 8 G W G a q d O 6 e E e O + x n + H O V C S m N C K H Y r U V t W w 5 + s j q v x w q b R 3 X Q i I G + 9 c Y F u M o o T i h c 0 y B T B A K p b 9 C P O 5 9 t j 8 Q l n 3 j e i O Z M + F u A 2 S K Q N 4 f 2 A N Q S w M E F A A C A A g A E n N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z R l o o i k e 4 D g A A A B E A A A A T A B w A R m 9 y b X V s Y X M v U 2 V j d G l v b j E u b S C i G A A o o B Q A A A A A A A A A A A A A A A A A A A A A A A A A A A A r T k 0 u y c z P U w i G 0 I b W A F B L A Q I t A B Q A A g A I A B J z R l q p z c 5 S p A A A A P Y A A A A S A A A A A A A A A A A A A A A A A A A A A A B D b 2 5 m a W c v U G F j a 2 F n Z S 5 4 b W x Q S w E C L Q A U A A I A C A A S c 0 Z a D 8 r p q 6 Q A A A D p A A A A E w A A A A A A A A A A A A A A A A D w A A A A W 0 N v b n R l b n R f V H l w Z X N d L n h t b F B L A Q I t A B Q A A g A I A B J z R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E 3 c a U N K a U R Y / R n + 3 i 1 U O R A A A A A A I A A A A A A B B m A A A A A Q A A I A A A A E + P m 5 a p b V Y t o J / S 6 8 U H F h u 8 A 3 D N T l U 6 U T w c D N D s 8 z K I A A A A A A 6 A A A A A A g A A I A A A A N S Q n V 1 / 9 j n X G V R V 7 A N P Q 9 t x G k o 2 p r z W X h w / x H s D 6 T H T U A A A A K 5 x j 3 o z K l O z X u 2 0 0 5 1 m D a u Z O L l l a l Y k o k 6 3 5 n 5 u J + v u 0 0 E 5 f b g f 3 p l x O 6 w 9 / + D Y k x g U H B t o Q m C 5 5 x 5 m b n S s 7 T y p k g d O r C Y B y y v 5 u j E Z 7 J / G Q A A A A M Y a J 9 k g t N j 3 r 8 Z e D / e h L I U d 9 A H H n 5 l z p h H l h G D t G l X q S j r H R I A 6 k u T A x U a c m W 7 u b N o Q l 5 Z h i d w T y H S R j 2 K M V k s = < / D a t a M a s h u p > 
</file>

<file path=customXml/itemProps1.xml><?xml version="1.0" encoding="utf-8"?>
<ds:datastoreItem xmlns:ds="http://schemas.openxmlformats.org/officeDocument/2006/customXml" ds:itemID="{69A55BD9-F306-4212-B035-0894BF5DB2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Hesap</vt:lpstr>
      <vt:lpstr>Ayarlar</vt:lpstr>
      <vt:lpstr>USD_TRY</vt:lpstr>
      <vt:lpstr>Bitcoin</vt:lpstr>
      <vt:lpstr>Sigara</vt:lpstr>
      <vt:lpstr>btcguncel</vt:lpstr>
      <vt:lpstr>gunlukpaket</vt:lpstr>
      <vt:lpstr>usdtryguncel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2025-02-07T07:28:48Z</dcterms:modified>
</cp:coreProperties>
</file>