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74 bist hangi aylarda çıkar\"/>
    </mc:Choice>
  </mc:AlternateContent>
  <xr:revisionPtr revIDLastSave="0" documentId="13_ncr:1_{20951EF1-002E-47EE-B570-49419387F8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Çıktı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2" l="1"/>
  <c r="Q13" i="2" s="1"/>
  <c r="S3" i="2"/>
  <c r="S4" i="2"/>
  <c r="S5" i="2"/>
  <c r="S6" i="2"/>
  <c r="S7" i="2"/>
  <c r="S8" i="2"/>
  <c r="S9" i="2"/>
  <c r="S10" i="2"/>
  <c r="S11" i="2"/>
  <c r="S12" i="2"/>
  <c r="S13" i="2"/>
  <c r="S2" i="2"/>
  <c r="R3" i="2"/>
  <c r="R4" i="2"/>
  <c r="R5" i="2"/>
  <c r="R6" i="2"/>
  <c r="R7" i="2"/>
  <c r="R8" i="2"/>
  <c r="R9" i="2"/>
  <c r="R10" i="2"/>
  <c r="R11" i="2"/>
  <c r="R12" i="2"/>
  <c r="R13" i="2"/>
  <c r="R2" i="2"/>
  <c r="Q2" i="2"/>
  <c r="Q3" i="2"/>
  <c r="Q4" i="2"/>
  <c r="Q5" i="2"/>
  <c r="Q6" i="2"/>
  <c r="Q7" i="2"/>
  <c r="Q8" i="2"/>
  <c r="Q9" i="2"/>
  <c r="Q10" i="2"/>
  <c r="Q11" i="2"/>
  <c r="Q12" i="2"/>
  <c r="C38" i="2"/>
  <c r="D38" i="2"/>
  <c r="E38" i="2"/>
  <c r="F38" i="2"/>
  <c r="G38" i="2"/>
  <c r="H38" i="2"/>
  <c r="I38" i="2"/>
  <c r="J38" i="2"/>
  <c r="K38" i="2"/>
  <c r="L38" i="2"/>
  <c r="M38" i="2"/>
  <c r="B38" i="2"/>
  <c r="B4" i="2"/>
  <c r="C4" i="2"/>
  <c r="D4" i="2"/>
  <c r="E4" i="2"/>
  <c r="F4" i="2"/>
  <c r="G4" i="2"/>
  <c r="H4" i="2"/>
  <c r="I4" i="2"/>
  <c r="J4" i="2"/>
  <c r="K4" i="2"/>
  <c r="L4" i="2"/>
  <c r="M4" i="2"/>
  <c r="B5" i="2"/>
  <c r="C5" i="2"/>
  <c r="D5" i="2"/>
  <c r="E5" i="2"/>
  <c r="F5" i="2"/>
  <c r="G5" i="2"/>
  <c r="H5" i="2"/>
  <c r="I5" i="2"/>
  <c r="J5" i="2"/>
  <c r="K5" i="2"/>
  <c r="L5" i="2"/>
  <c r="M5" i="2"/>
  <c r="B6" i="2"/>
  <c r="C6" i="2"/>
  <c r="D6" i="2"/>
  <c r="E6" i="2"/>
  <c r="F6" i="2"/>
  <c r="G6" i="2"/>
  <c r="H6" i="2"/>
  <c r="I6" i="2"/>
  <c r="J6" i="2"/>
  <c r="K6" i="2"/>
  <c r="L6" i="2"/>
  <c r="M6" i="2"/>
  <c r="B7" i="2"/>
  <c r="C7" i="2"/>
  <c r="D7" i="2"/>
  <c r="E7" i="2"/>
  <c r="F7" i="2"/>
  <c r="G7" i="2"/>
  <c r="H7" i="2"/>
  <c r="I7" i="2"/>
  <c r="J7" i="2"/>
  <c r="K7" i="2"/>
  <c r="L7" i="2"/>
  <c r="M7" i="2"/>
  <c r="B8" i="2"/>
  <c r="C8" i="2"/>
  <c r="D8" i="2"/>
  <c r="E8" i="2"/>
  <c r="F8" i="2"/>
  <c r="G8" i="2"/>
  <c r="H8" i="2"/>
  <c r="I8" i="2"/>
  <c r="J8" i="2"/>
  <c r="K8" i="2"/>
  <c r="L8" i="2"/>
  <c r="M8" i="2"/>
  <c r="B9" i="2"/>
  <c r="C9" i="2"/>
  <c r="D9" i="2"/>
  <c r="E9" i="2"/>
  <c r="F9" i="2"/>
  <c r="G9" i="2"/>
  <c r="H9" i="2"/>
  <c r="I9" i="2"/>
  <c r="J9" i="2"/>
  <c r="K9" i="2"/>
  <c r="L9" i="2"/>
  <c r="M9" i="2"/>
  <c r="B10" i="2"/>
  <c r="C10" i="2"/>
  <c r="D10" i="2"/>
  <c r="E10" i="2"/>
  <c r="F10" i="2"/>
  <c r="G10" i="2"/>
  <c r="H10" i="2"/>
  <c r="I10" i="2"/>
  <c r="J10" i="2"/>
  <c r="K10" i="2"/>
  <c r="L10" i="2"/>
  <c r="M10" i="2"/>
  <c r="B11" i="2"/>
  <c r="C11" i="2"/>
  <c r="D11" i="2"/>
  <c r="E11" i="2"/>
  <c r="F11" i="2"/>
  <c r="G11" i="2"/>
  <c r="H11" i="2"/>
  <c r="I11" i="2"/>
  <c r="J11" i="2"/>
  <c r="K11" i="2"/>
  <c r="L11" i="2"/>
  <c r="M11" i="2"/>
  <c r="B12" i="2"/>
  <c r="C12" i="2"/>
  <c r="D12" i="2"/>
  <c r="E12" i="2"/>
  <c r="F12" i="2"/>
  <c r="G12" i="2"/>
  <c r="H12" i="2"/>
  <c r="I12" i="2"/>
  <c r="J12" i="2"/>
  <c r="K12" i="2"/>
  <c r="L12" i="2"/>
  <c r="B13" i="2"/>
  <c r="C13" i="2"/>
  <c r="D13" i="2"/>
  <c r="E13" i="2"/>
  <c r="F13" i="2"/>
  <c r="G13" i="2"/>
  <c r="H13" i="2"/>
  <c r="I13" i="2"/>
  <c r="J13" i="2"/>
  <c r="K13" i="2"/>
  <c r="L13" i="2"/>
  <c r="M13" i="2"/>
  <c r="B14" i="2"/>
  <c r="C14" i="2"/>
  <c r="D14" i="2"/>
  <c r="E14" i="2"/>
  <c r="F14" i="2"/>
  <c r="G14" i="2"/>
  <c r="H14" i="2"/>
  <c r="I14" i="2"/>
  <c r="J14" i="2"/>
  <c r="K14" i="2"/>
  <c r="L14" i="2"/>
  <c r="M14" i="2"/>
  <c r="B15" i="2"/>
  <c r="C15" i="2"/>
  <c r="D15" i="2"/>
  <c r="E15" i="2"/>
  <c r="F15" i="2"/>
  <c r="G15" i="2"/>
  <c r="H15" i="2"/>
  <c r="I15" i="2"/>
  <c r="J15" i="2"/>
  <c r="K15" i="2"/>
  <c r="L15" i="2"/>
  <c r="M15" i="2"/>
  <c r="B16" i="2"/>
  <c r="C16" i="2"/>
  <c r="D16" i="2"/>
  <c r="E16" i="2"/>
  <c r="F16" i="2"/>
  <c r="G16" i="2"/>
  <c r="H16" i="2"/>
  <c r="I16" i="2"/>
  <c r="J16" i="2"/>
  <c r="K16" i="2"/>
  <c r="L16" i="2"/>
  <c r="M16" i="2"/>
  <c r="B17" i="2"/>
  <c r="C17" i="2"/>
  <c r="D17" i="2"/>
  <c r="E17" i="2"/>
  <c r="F17" i="2"/>
  <c r="G17" i="2"/>
  <c r="H17" i="2"/>
  <c r="I17" i="2"/>
  <c r="J17" i="2"/>
  <c r="K17" i="2"/>
  <c r="L17" i="2"/>
  <c r="M17" i="2"/>
  <c r="B18" i="2"/>
  <c r="C18" i="2"/>
  <c r="D18" i="2"/>
  <c r="E18" i="2"/>
  <c r="F18" i="2"/>
  <c r="G18" i="2"/>
  <c r="H18" i="2"/>
  <c r="I18" i="2"/>
  <c r="J18" i="2"/>
  <c r="K18" i="2"/>
  <c r="L18" i="2"/>
  <c r="M18" i="2"/>
  <c r="B19" i="2"/>
  <c r="C19" i="2"/>
  <c r="D19" i="2"/>
  <c r="E19" i="2"/>
  <c r="F19" i="2"/>
  <c r="G19" i="2"/>
  <c r="H19" i="2"/>
  <c r="I19" i="2"/>
  <c r="J19" i="2"/>
  <c r="K19" i="2"/>
  <c r="L19" i="2"/>
  <c r="M19" i="2"/>
  <c r="B20" i="2"/>
  <c r="C20" i="2"/>
  <c r="D20" i="2"/>
  <c r="E20" i="2"/>
  <c r="F20" i="2"/>
  <c r="G20" i="2"/>
  <c r="H20" i="2"/>
  <c r="I20" i="2"/>
  <c r="J20" i="2"/>
  <c r="K20" i="2"/>
  <c r="L20" i="2"/>
  <c r="M20" i="2"/>
  <c r="B21" i="2"/>
  <c r="C21" i="2"/>
  <c r="D21" i="2"/>
  <c r="E21" i="2"/>
  <c r="F21" i="2"/>
  <c r="G21" i="2"/>
  <c r="H21" i="2"/>
  <c r="I21" i="2"/>
  <c r="J21" i="2"/>
  <c r="K21" i="2"/>
  <c r="L21" i="2"/>
  <c r="M21" i="2"/>
  <c r="B22" i="2"/>
  <c r="C22" i="2"/>
  <c r="D22" i="2"/>
  <c r="E22" i="2"/>
  <c r="F22" i="2"/>
  <c r="G22" i="2"/>
  <c r="H22" i="2"/>
  <c r="I22" i="2"/>
  <c r="J22" i="2"/>
  <c r="K22" i="2"/>
  <c r="L22" i="2"/>
  <c r="M22" i="2"/>
  <c r="B23" i="2"/>
  <c r="C23" i="2"/>
  <c r="D23" i="2"/>
  <c r="E23" i="2"/>
  <c r="F23" i="2"/>
  <c r="G23" i="2"/>
  <c r="H23" i="2"/>
  <c r="I23" i="2"/>
  <c r="J23" i="2"/>
  <c r="K23" i="2"/>
  <c r="L23" i="2"/>
  <c r="M23" i="2"/>
  <c r="B24" i="2"/>
  <c r="C24" i="2"/>
  <c r="D24" i="2"/>
  <c r="E24" i="2"/>
  <c r="F24" i="2"/>
  <c r="G24" i="2"/>
  <c r="H24" i="2"/>
  <c r="I24" i="2"/>
  <c r="J24" i="2"/>
  <c r="K24" i="2"/>
  <c r="L24" i="2"/>
  <c r="M24" i="2"/>
  <c r="B25" i="2"/>
  <c r="C25" i="2"/>
  <c r="D25" i="2"/>
  <c r="E25" i="2"/>
  <c r="F25" i="2"/>
  <c r="G25" i="2"/>
  <c r="H25" i="2"/>
  <c r="I25" i="2"/>
  <c r="J25" i="2"/>
  <c r="K25" i="2"/>
  <c r="L25" i="2"/>
  <c r="M25" i="2"/>
  <c r="B26" i="2"/>
  <c r="C26" i="2"/>
  <c r="D26" i="2"/>
  <c r="E26" i="2"/>
  <c r="F26" i="2"/>
  <c r="G26" i="2"/>
  <c r="H26" i="2"/>
  <c r="I26" i="2"/>
  <c r="J26" i="2"/>
  <c r="K26" i="2"/>
  <c r="L26" i="2"/>
  <c r="M26" i="2"/>
  <c r="B27" i="2"/>
  <c r="C27" i="2"/>
  <c r="D27" i="2"/>
  <c r="E27" i="2"/>
  <c r="F27" i="2"/>
  <c r="G27" i="2"/>
  <c r="H27" i="2"/>
  <c r="I27" i="2"/>
  <c r="J27" i="2"/>
  <c r="K27" i="2"/>
  <c r="L27" i="2"/>
  <c r="M27" i="2"/>
  <c r="B28" i="2"/>
  <c r="C28" i="2"/>
  <c r="D28" i="2"/>
  <c r="E28" i="2"/>
  <c r="F28" i="2"/>
  <c r="G28" i="2"/>
  <c r="H28" i="2"/>
  <c r="I28" i="2"/>
  <c r="J28" i="2"/>
  <c r="K28" i="2"/>
  <c r="L28" i="2"/>
  <c r="M28" i="2"/>
  <c r="B29" i="2"/>
  <c r="C29" i="2"/>
  <c r="D29" i="2"/>
  <c r="E29" i="2"/>
  <c r="F29" i="2"/>
  <c r="G29" i="2"/>
  <c r="H29" i="2"/>
  <c r="I29" i="2"/>
  <c r="J29" i="2"/>
  <c r="K29" i="2"/>
  <c r="L29" i="2"/>
  <c r="M29" i="2"/>
  <c r="B30" i="2"/>
  <c r="C30" i="2"/>
  <c r="D30" i="2"/>
  <c r="E30" i="2"/>
  <c r="F30" i="2"/>
  <c r="G30" i="2"/>
  <c r="H30" i="2"/>
  <c r="I30" i="2"/>
  <c r="J30" i="2"/>
  <c r="K30" i="2"/>
  <c r="L30" i="2"/>
  <c r="M30" i="2"/>
  <c r="B31" i="2"/>
  <c r="C31" i="2"/>
  <c r="D31" i="2"/>
  <c r="E31" i="2"/>
  <c r="F31" i="2"/>
  <c r="G31" i="2"/>
  <c r="H31" i="2"/>
  <c r="I31" i="2"/>
  <c r="J31" i="2"/>
  <c r="K31" i="2"/>
  <c r="L31" i="2"/>
  <c r="M31" i="2"/>
  <c r="B32" i="2"/>
  <c r="C32" i="2"/>
  <c r="D32" i="2"/>
  <c r="E32" i="2"/>
  <c r="F32" i="2"/>
  <c r="G32" i="2"/>
  <c r="H32" i="2"/>
  <c r="I32" i="2"/>
  <c r="J32" i="2"/>
  <c r="K32" i="2"/>
  <c r="L32" i="2"/>
  <c r="M32" i="2"/>
  <c r="B33" i="2"/>
  <c r="C33" i="2"/>
  <c r="D33" i="2"/>
  <c r="E33" i="2"/>
  <c r="F33" i="2"/>
  <c r="G33" i="2"/>
  <c r="H33" i="2"/>
  <c r="I33" i="2"/>
  <c r="J33" i="2"/>
  <c r="K33" i="2"/>
  <c r="L33" i="2"/>
  <c r="M33" i="2"/>
  <c r="B34" i="2"/>
  <c r="C34" i="2"/>
  <c r="D34" i="2"/>
  <c r="E34" i="2"/>
  <c r="F34" i="2"/>
  <c r="G34" i="2"/>
  <c r="H34" i="2"/>
  <c r="I34" i="2"/>
  <c r="J34" i="2"/>
  <c r="K34" i="2"/>
  <c r="L34" i="2"/>
  <c r="M34" i="2"/>
  <c r="B35" i="2"/>
  <c r="C35" i="2"/>
  <c r="D35" i="2"/>
  <c r="E35" i="2"/>
  <c r="F35" i="2"/>
  <c r="G35" i="2"/>
  <c r="H35" i="2"/>
  <c r="I35" i="2"/>
  <c r="J35" i="2"/>
  <c r="K35" i="2"/>
  <c r="L35" i="2"/>
  <c r="M35" i="2"/>
  <c r="B36" i="2"/>
  <c r="C36" i="2"/>
  <c r="D36" i="2"/>
  <c r="E36" i="2"/>
  <c r="F36" i="2"/>
  <c r="G36" i="2"/>
  <c r="H36" i="2"/>
  <c r="I36" i="2"/>
  <c r="J36" i="2"/>
  <c r="K36" i="2"/>
  <c r="L36" i="2"/>
  <c r="C3" i="2"/>
  <c r="D3" i="2"/>
  <c r="E3" i="2"/>
  <c r="F3" i="2"/>
  <c r="G3" i="2"/>
  <c r="H3" i="2"/>
  <c r="I3" i="2"/>
  <c r="J3" i="2"/>
  <c r="K3" i="2"/>
  <c r="L3" i="2"/>
  <c r="M3" i="2"/>
  <c r="B3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3" i="1"/>
</calcChain>
</file>

<file path=xl/sharedStrings.xml><?xml version="1.0" encoding="utf-8"?>
<sst xmlns="http://schemas.openxmlformats.org/spreadsheetml/2006/main" count="31" uniqueCount="19">
  <si>
    <t>Ay</t>
  </si>
  <si>
    <t>Yıl</t>
  </si>
  <si>
    <t>Açılış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</si>
  <si>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</si>
  <si>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</si>
  <si>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</si>
  <si>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</si>
  <si>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</si>
  <si>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</si>
  <si>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</si>
  <si>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</si>
  <si>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</si>
  <si>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</si>
  <si>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</si>
  <si>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</si>
  <si>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Düşüş Sayısı</t>
  </si>
  <si>
    <t>Ortalama Değişim</t>
  </si>
  <si>
    <t>Artış Sayısı</t>
  </si>
  <si>
    <t>Değişim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</si>
</sst>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3" fillId="2" borderId="1" xfId="1" applyFont="1" applyBorder="1"/>
    <xf numFmtId="0" fontId="1" fillId="2" borderId="1" xfId="1" applyBorder="1"/>
    <xf numFmtId="0" fontId="3" fillId="0" borderId="0" xfId="0" applyFont="1"/>
    <xf numFmtId="10" fontId="0" fillId="0" borderId="0" xfId="0" applyNumberFormat="1"/>
    <xf numFmtId="0" fontId="3" fillId="2" borderId="2" xfId="1" applyFont="1" applyBorder="1"/>
    <xf numFmtId="165" fontId="0" fillId="0" borderId="0" xfId="0" applyNumberFormat="1"/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49459-5192-48C8-8498-7540D270B628}">
  <dimension ref="A1:S38"/>
  <sheetViews>
    <sheetView tabSelected="1" zoomScale="90" zoomScaleNormal="90" workbookViewId="0">
      <selection activeCell="R5" sqref="R5"/>
    </sheetView>
  </sheetViews>
  <sheetFormatPr defaultRowHeight="14.4" x14ac:dyDescent="0.3"/>
  <cols>
    <col min="17" max="17" width="10.21875" bestFit="1" customWidth="1"/>
    <col min="18" max="18" width="10.77734375" bestFit="1" customWidth="1"/>
    <col min="19" max="19" width="16.88671875" bestFit="1" customWidth="1"/>
  </cols>
  <sheetData>
    <row r="1" spans="1:1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Q1" s="3" t="s">
        <v>17</v>
      </c>
      <c r="R1" s="3" t="s">
        <v>15</v>
      </c>
      <c r="S1" s="3" t="s">
        <v>16</v>
      </c>
    </row>
    <row r="2" spans="1:19" x14ac:dyDescent="0.3"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P2" s="3" t="s">
        <v>3</v>
      </c>
      <c r="Q2">
        <f>COUNTIF(_xlfn.XLOOKUP(P2,$B$2:$M$2,$B$3:$M$36),"&gt;0")</f>
        <v>22</v>
      </c>
      <c r="R2">
        <f>COUNTIF(_xlfn.XLOOKUP(P2,$B$2:$M$2,$B$3:$M$36),"&lt;0")</f>
        <v>12</v>
      </c>
      <c r="S2" s="4">
        <f>AVERAGE(_xlfn.XLOOKUP(P2,$B$2:$M$2,$B$3:$M$36))</f>
        <v>4.720734971939565E-2</v>
      </c>
    </row>
    <row r="3" spans="1:19" x14ac:dyDescent="0.3">
      <c r="A3" s="3">
        <v>1990</v>
      </c>
      <c r="B3" s="4">
        <f>_xlfn.XLOOKUP($A3&amp;"-"&amp;B$1,Data!$A$2:$A$409,Data!$E$2:$E$409)</f>
        <v>-2.7777777777777804E-2</v>
      </c>
      <c r="C3" s="4">
        <f>_xlfn.XLOOKUP($A3&amp;"-"&amp;C$1,Data!$A$2:$A$409,Data!$E$2:$E$409)</f>
        <v>-5.7142857142857037E-2</v>
      </c>
      <c r="D3" s="4">
        <f>_xlfn.XLOOKUP($A3&amp;"-"&amp;D$1,Data!$A$2:$A$409,Data!$E$2:$E$409)</f>
        <v>0</v>
      </c>
      <c r="E3" s="4">
        <f>_xlfn.XLOOKUP($A3&amp;"-"&amp;E$1,Data!$A$2:$A$409,Data!$E$2:$E$409)</f>
        <v>0.15151515151515146</v>
      </c>
      <c r="F3" s="4">
        <f>_xlfn.XLOOKUP($A3&amp;"-"&amp;F$1,Data!$A$2:$A$409,Data!$E$2:$E$409)</f>
        <v>7.8947368421052558E-2</v>
      </c>
      <c r="G3" s="4">
        <f>_xlfn.XLOOKUP($A3&amp;"-"&amp;G$1,Data!$A$2:$A$409,Data!$E$2:$E$409)</f>
        <v>0.31707317073170749</v>
      </c>
      <c r="H3" s="4">
        <f>_xlfn.XLOOKUP($A3&amp;"-"&amp;H$1,Data!$A$2:$A$409,Data!$E$2:$E$409)</f>
        <v>-9.2592592592592671E-2</v>
      </c>
      <c r="I3" s="4">
        <f>_xlfn.XLOOKUP($A3&amp;"-"&amp;I$1,Data!$A$2:$A$409,Data!$E$2:$E$409)</f>
        <v>4.0816326530612283E-2</v>
      </c>
      <c r="J3" s="4">
        <f>_xlfn.XLOOKUP($A3&amp;"-"&amp;J$1,Data!$A$2:$A$409,Data!$E$2:$E$409)</f>
        <v>-9.8039215686274481E-2</v>
      </c>
      <c r="K3" s="4">
        <f>_xlfn.XLOOKUP($A3&amp;"-"&amp;K$1,Data!$A$2:$A$409,Data!$E$2:$E$409)</f>
        <v>-0.28260869565217389</v>
      </c>
      <c r="L3" s="4">
        <f>_xlfn.XLOOKUP($A3&amp;"-"&amp;L$1,Data!$A$2:$A$409,Data!$E$2:$E$409)</f>
        <v>0</v>
      </c>
      <c r="M3" s="4">
        <f>_xlfn.XLOOKUP($A3&amp;"-"&amp;M$1,Data!$A$2:$A$409,Data!$E$2:$E$409)</f>
        <v>0.2727272727272726</v>
      </c>
      <c r="P3" s="3" t="s">
        <v>4</v>
      </c>
      <c r="Q3">
        <f t="shared" ref="Q3:Q13" si="0">COUNTIF(_xlfn.XLOOKUP(P3,$B$2:$M$2,$B$3:$M$36),"&gt;0")</f>
        <v>18</v>
      </c>
      <c r="R3">
        <f t="shared" ref="R3:R13" si="1">COUNTIF(_xlfn.XLOOKUP(P3,$B$2:$M$2,$B$3:$M$36),"&lt;0")</f>
        <v>15</v>
      </c>
      <c r="S3" s="4">
        <f t="shared" ref="S3:S13" si="2">AVERAGE(_xlfn.XLOOKUP(P3,$B$2:$M$2,$B$3:$M$36))</f>
        <v>4.5053544283183014E-3</v>
      </c>
    </row>
    <row r="4" spans="1:19" x14ac:dyDescent="0.3">
      <c r="A4" s="3">
        <v>1991</v>
      </c>
      <c r="B4" s="4">
        <f>_xlfn.XLOOKUP($A4&amp;"-"&amp;B$1,Data!$A$2:$A$409,Data!$E$2:$E$409)</f>
        <v>0.21428571428571436</v>
      </c>
      <c r="C4" s="4">
        <f>_xlfn.XLOOKUP($A4&amp;"-"&amp;C$1,Data!$A$2:$A$409,Data!$E$2:$E$409)</f>
        <v>-0.11764705882352941</v>
      </c>
      <c r="D4" s="4">
        <f>_xlfn.XLOOKUP($A4&amp;"-"&amp;D$1,Data!$A$2:$A$409,Data!$E$2:$E$409)</f>
        <v>-0.20000000000000004</v>
      </c>
      <c r="E4" s="4">
        <f>_xlfn.XLOOKUP($A4&amp;"-"&amp;E$1,Data!$A$2:$A$409,Data!$E$2:$E$409)</f>
        <v>0</v>
      </c>
      <c r="F4" s="4">
        <f>_xlfn.XLOOKUP($A4&amp;"-"&amp;F$1,Data!$A$2:$A$409,Data!$E$2:$E$409)</f>
        <v>0</v>
      </c>
      <c r="G4" s="4">
        <f>_xlfn.XLOOKUP($A4&amp;"-"&amp;G$1,Data!$A$2:$A$409,Data!$E$2:$E$409)</f>
        <v>-0.16666666666666666</v>
      </c>
      <c r="H4" s="4">
        <f>_xlfn.XLOOKUP($A4&amp;"-"&amp;H$1,Data!$A$2:$A$409,Data!$E$2:$E$409)</f>
        <v>0.10000000000000009</v>
      </c>
      <c r="I4" s="4">
        <f>_xlfn.XLOOKUP($A4&amp;"-"&amp;I$1,Data!$A$2:$A$409,Data!$E$2:$E$409)</f>
        <v>-0.12121212121212131</v>
      </c>
      <c r="J4" s="4">
        <f>_xlfn.XLOOKUP($A4&amp;"-"&amp;J$1,Data!$A$2:$A$409,Data!$E$2:$E$409)</f>
        <v>-6.8965517241379184E-2</v>
      </c>
      <c r="K4" s="4">
        <f>_xlfn.XLOOKUP($A4&amp;"-"&amp;K$1,Data!$A$2:$A$409,Data!$E$2:$E$409)</f>
        <v>0.51851851851851838</v>
      </c>
      <c r="L4" s="4">
        <f>_xlfn.XLOOKUP($A4&amp;"-"&amp;L$1,Data!$A$2:$A$409,Data!$E$2:$E$409)</f>
        <v>7.3170731707317138E-2</v>
      </c>
      <c r="M4" s="4">
        <f>_xlfn.XLOOKUP($A4&amp;"-"&amp;M$1,Data!$A$2:$A$409,Data!$E$2:$E$409)</f>
        <v>0.1136363636363636</v>
      </c>
      <c r="P4" s="3" t="s">
        <v>5</v>
      </c>
      <c r="Q4">
        <f t="shared" si="0"/>
        <v>17</v>
      </c>
      <c r="R4">
        <f t="shared" si="1"/>
        <v>16</v>
      </c>
      <c r="S4" s="4">
        <f t="shared" si="2"/>
        <v>1.3558774397607077E-2</v>
      </c>
    </row>
    <row r="5" spans="1:19" x14ac:dyDescent="0.3">
      <c r="A5" s="3">
        <v>1992</v>
      </c>
      <c r="B5" s="4">
        <f>_xlfn.XLOOKUP($A5&amp;"-"&amp;B$1,Data!$A$2:$A$409,Data!$E$2:$E$409)</f>
        <v>-0.24489795918367346</v>
      </c>
      <c r="C5" s="4">
        <f>_xlfn.XLOOKUP($A5&amp;"-"&amp;C$1,Data!$A$2:$A$409,Data!$E$2:$E$409)</f>
        <v>0.10810810810810806</v>
      </c>
      <c r="D5" s="4">
        <f>_xlfn.XLOOKUP($A5&amp;"-"&amp;D$1,Data!$A$2:$A$409,Data!$E$2:$E$409)</f>
        <v>-9.7560975609756059E-2</v>
      </c>
      <c r="E5" s="4">
        <f>_xlfn.XLOOKUP($A5&amp;"-"&amp;E$1,Data!$A$2:$A$409,Data!$E$2:$E$409)</f>
        <v>-0.10810810810810806</v>
      </c>
      <c r="F5" s="4">
        <f>_xlfn.XLOOKUP($A5&amp;"-"&amp;F$1,Data!$A$2:$A$409,Data!$E$2:$E$409)</f>
        <v>0.33333333333333326</v>
      </c>
      <c r="G5" s="4">
        <f>_xlfn.XLOOKUP($A5&amp;"-"&amp;G$1,Data!$A$2:$A$409,Data!$E$2:$E$409)</f>
        <v>-2.2727272727272749E-2</v>
      </c>
      <c r="H5" s="4">
        <f>_xlfn.XLOOKUP($A5&amp;"-"&amp;H$1,Data!$A$2:$A$409,Data!$E$2:$E$409)</f>
        <v>-2.3255813953488393E-2</v>
      </c>
      <c r="I5" s="4">
        <f>_xlfn.XLOOKUP($A5&amp;"-"&amp;I$1,Data!$A$2:$A$409,Data!$E$2:$E$409)</f>
        <v>-4.7619047619047533E-2</v>
      </c>
      <c r="J5" s="4">
        <f>_xlfn.XLOOKUP($A5&amp;"-"&amp;J$1,Data!$A$2:$A$409,Data!$E$2:$E$409)</f>
        <v>-0.10000000000000009</v>
      </c>
      <c r="K5" s="4">
        <f>_xlfn.XLOOKUP($A5&amp;"-"&amp;K$1,Data!$A$2:$A$409,Data!$E$2:$E$409)</f>
        <v>5.5555555555555608E-2</v>
      </c>
      <c r="L5" s="4">
        <f>_xlfn.XLOOKUP($A5&amp;"-"&amp;L$1,Data!$A$2:$A$409,Data!$E$2:$E$409)</f>
        <v>5.2631578947368467E-2</v>
      </c>
      <c r="M5" s="4">
        <f>_xlfn.XLOOKUP($A5&amp;"-"&amp;M$1,Data!$A$2:$A$409,Data!$E$2:$E$409)</f>
        <v>9.999999999999995E-2</v>
      </c>
      <c r="P5" s="3" t="s">
        <v>6</v>
      </c>
      <c r="Q5">
        <f t="shared" si="0"/>
        <v>24</v>
      </c>
      <c r="R5">
        <f t="shared" si="1"/>
        <v>8</v>
      </c>
      <c r="S5" s="4">
        <f t="shared" si="2"/>
        <v>6.7155132517926305E-2</v>
      </c>
    </row>
    <row r="6" spans="1:19" x14ac:dyDescent="0.3">
      <c r="A6" s="3">
        <v>1993</v>
      </c>
      <c r="B6" s="4">
        <f>_xlfn.XLOOKUP($A6&amp;"-"&amp;B$1,Data!$A$2:$A$409,Data!$E$2:$E$409)</f>
        <v>0.34090909090909083</v>
      </c>
      <c r="C6" s="4">
        <f>_xlfn.XLOOKUP($A6&amp;"-"&amp;C$1,Data!$A$2:$A$409,Data!$E$2:$E$409)</f>
        <v>0</v>
      </c>
      <c r="D6" s="4">
        <f>_xlfn.XLOOKUP($A6&amp;"-"&amp;D$1,Data!$A$2:$A$409,Data!$E$2:$E$409)</f>
        <v>0.32203389830508489</v>
      </c>
      <c r="E6" s="4">
        <f>_xlfn.XLOOKUP($A6&amp;"-"&amp;E$1,Data!$A$2:$A$409,Data!$E$2:$E$409)</f>
        <v>7.6923076923076844E-2</v>
      </c>
      <c r="F6" s="4">
        <f>_xlfn.XLOOKUP($A6&amp;"-"&amp;F$1,Data!$A$2:$A$409,Data!$E$2:$E$409)</f>
        <v>0.28571428571428586</v>
      </c>
      <c r="G6" s="4">
        <f>_xlfn.XLOOKUP($A6&amp;"-"&amp;G$1,Data!$A$2:$A$409,Data!$E$2:$E$409)</f>
        <v>-9.2592592592592671E-2</v>
      </c>
      <c r="H6" s="4">
        <f>_xlfn.XLOOKUP($A6&amp;"-"&amp;H$1,Data!$A$2:$A$409,Data!$E$2:$E$409)</f>
        <v>3.0612244897959211E-2</v>
      </c>
      <c r="I6" s="4">
        <f>_xlfn.XLOOKUP($A6&amp;"-"&amp;I$1,Data!$A$2:$A$409,Data!$E$2:$E$409)</f>
        <v>0.2277227722772277</v>
      </c>
      <c r="J6" s="4">
        <f>_xlfn.XLOOKUP($A6&amp;"-"&amp;J$1,Data!$A$2:$A$409,Data!$E$2:$E$409)</f>
        <v>0.217741935483871</v>
      </c>
      <c r="K6" s="4">
        <f>_xlfn.XLOOKUP($A6&amp;"-"&amp;K$1,Data!$A$2:$A$409,Data!$E$2:$E$409)</f>
        <v>-3.9735099337748381E-2</v>
      </c>
      <c r="L6" s="4">
        <f>_xlfn.XLOOKUP($A6&amp;"-"&amp;L$1,Data!$A$2:$A$409,Data!$E$2:$E$409)</f>
        <v>0.31034482758620685</v>
      </c>
      <c r="M6" s="4">
        <f>_xlfn.XLOOKUP($A6&amp;"-"&amp;M$1,Data!$A$2:$A$409,Data!$E$2:$E$409)</f>
        <v>0.13684210526315801</v>
      </c>
      <c r="P6" s="3" t="s">
        <v>7</v>
      </c>
      <c r="Q6">
        <f t="shared" si="0"/>
        <v>14</v>
      </c>
      <c r="R6">
        <f t="shared" si="1"/>
        <v>19</v>
      </c>
      <c r="S6" s="4">
        <f t="shared" si="2"/>
        <v>-2.3405226017999916E-3</v>
      </c>
    </row>
    <row r="7" spans="1:19" x14ac:dyDescent="0.3">
      <c r="A7" s="3">
        <v>1994</v>
      </c>
      <c r="B7" s="4">
        <f>_xlfn.XLOOKUP($A7&amp;"-"&amp;B$1,Data!$A$2:$A$409,Data!$E$2:$E$409)</f>
        <v>-6.94444444444446E-2</v>
      </c>
      <c r="C7" s="4">
        <f>_xlfn.XLOOKUP($A7&amp;"-"&amp;C$1,Data!$A$2:$A$409,Data!$E$2:$E$409)</f>
        <v>-0.25373134328358199</v>
      </c>
      <c r="D7" s="4">
        <f>_xlfn.XLOOKUP($A7&amp;"-"&amp;D$1,Data!$A$2:$A$409,Data!$E$2:$E$409)</f>
        <v>-6.0000000000000053E-2</v>
      </c>
      <c r="E7" s="4">
        <f>_xlfn.XLOOKUP($A7&amp;"-"&amp;E$1,Data!$A$2:$A$409,Data!$E$2:$E$409)</f>
        <v>7.0921985815602898E-2</v>
      </c>
      <c r="F7" s="4">
        <f>_xlfn.XLOOKUP($A7&amp;"-"&amp;F$1,Data!$A$2:$A$409,Data!$E$2:$E$409)</f>
        <v>-2.6490066225165587E-2</v>
      </c>
      <c r="G7" s="4">
        <f>_xlfn.XLOOKUP($A7&amp;"-"&amp;G$1,Data!$A$2:$A$409,Data!$E$2:$E$409)</f>
        <v>0.36054421768707484</v>
      </c>
      <c r="H7" s="4">
        <f>_xlfn.XLOOKUP($A7&amp;"-"&amp;H$1,Data!$A$2:$A$409,Data!$E$2:$E$409)</f>
        <v>9.000000000000008E-2</v>
      </c>
      <c r="I7" s="4">
        <f>_xlfn.XLOOKUP($A7&amp;"-"&amp;I$1,Data!$A$2:$A$409,Data!$E$2:$E$409)</f>
        <v>0.16055045871559614</v>
      </c>
      <c r="J7" s="4">
        <f>_xlfn.XLOOKUP($A7&amp;"-"&amp;J$1,Data!$A$2:$A$409,Data!$E$2:$E$409)</f>
        <v>5.9288537549407258E-2</v>
      </c>
      <c r="K7" s="4">
        <f>_xlfn.XLOOKUP($A7&amp;"-"&amp;K$1,Data!$A$2:$A$409,Data!$E$2:$E$409)</f>
        <v>-7.0895522388059684E-2</v>
      </c>
      <c r="L7" s="4">
        <f>_xlfn.XLOOKUP($A7&amp;"-"&amp;L$1,Data!$A$2:$A$409,Data!$E$2:$E$409)</f>
        <v>0.13253012048192755</v>
      </c>
      <c r="M7" s="4">
        <f>_xlfn.XLOOKUP($A7&amp;"-"&amp;M$1,Data!$A$2:$A$409,Data!$E$2:$E$409)</f>
        <v>-3.1914893617021226E-2</v>
      </c>
      <c r="P7" s="3" t="s">
        <v>8</v>
      </c>
      <c r="Q7">
        <f t="shared" si="0"/>
        <v>18</v>
      </c>
      <c r="R7">
        <f t="shared" si="1"/>
        <v>16</v>
      </c>
      <c r="S7" s="4">
        <f t="shared" si="2"/>
        <v>2.54972540754889E-2</v>
      </c>
    </row>
    <row r="8" spans="1:19" x14ac:dyDescent="0.3">
      <c r="A8" s="3">
        <v>1995</v>
      </c>
      <c r="B8" s="4">
        <f>_xlfn.XLOOKUP($A8&amp;"-"&amp;B$1,Data!$A$2:$A$409,Data!$E$2:$E$409)</f>
        <v>-7.6923076923076913E-2</v>
      </c>
      <c r="C8" s="4">
        <f>_xlfn.XLOOKUP($A8&amp;"-"&amp;C$1,Data!$A$2:$A$409,Data!$E$2:$E$409)</f>
        <v>0.15476190476190482</v>
      </c>
      <c r="D8" s="4">
        <f>_xlfn.XLOOKUP($A8&amp;"-"&amp;D$1,Data!$A$2:$A$409,Data!$E$2:$E$409)</f>
        <v>0.36769759450171813</v>
      </c>
      <c r="E8" s="4">
        <f>_xlfn.XLOOKUP($A8&amp;"-"&amp;E$1,Data!$A$2:$A$409,Data!$E$2:$E$409)</f>
        <v>0.17085427135678397</v>
      </c>
      <c r="F8" s="4">
        <f>_xlfn.XLOOKUP($A8&amp;"-"&amp;F$1,Data!$A$2:$A$409,Data!$E$2:$E$409)</f>
        <v>1.7167381974248941E-2</v>
      </c>
      <c r="G8" s="4">
        <f>_xlfn.XLOOKUP($A8&amp;"-"&amp;G$1,Data!$A$2:$A$409,Data!$E$2:$E$409)</f>
        <v>1.6877637130801704E-2</v>
      </c>
      <c r="H8" s="4">
        <f>_xlfn.XLOOKUP($A8&amp;"-"&amp;H$1,Data!$A$2:$A$409,Data!$E$2:$E$409)</f>
        <v>7.6763485477178442E-2</v>
      </c>
      <c r="I8" s="4">
        <f>_xlfn.XLOOKUP($A8&amp;"-"&amp;I$1,Data!$A$2:$A$409,Data!$E$2:$E$409)</f>
        <v>-0.13102119460500974</v>
      </c>
      <c r="J8" s="4">
        <f>_xlfn.XLOOKUP($A8&amp;"-"&amp;J$1,Data!$A$2:$A$409,Data!$E$2:$E$409)</f>
        <v>-7.538802660753878E-2</v>
      </c>
      <c r="K8" s="4">
        <f>_xlfn.XLOOKUP($A8&amp;"-"&amp;K$1,Data!$A$2:$A$409,Data!$E$2:$E$409)</f>
        <v>0.11031175059952038</v>
      </c>
      <c r="L8" s="4">
        <f>_xlfn.XLOOKUP($A8&amp;"-"&amp;L$1,Data!$A$2:$A$409,Data!$E$2:$E$409)</f>
        <v>-0.15550755939524832</v>
      </c>
      <c r="M8" s="4">
        <f>_xlfn.XLOOKUP($A8&amp;"-"&amp;M$1,Data!$A$2:$A$409,Data!$E$2:$E$409)</f>
        <v>2.3017902813299195E-2</v>
      </c>
      <c r="P8" s="3" t="s">
        <v>9</v>
      </c>
      <c r="Q8">
        <f t="shared" si="0"/>
        <v>23</v>
      </c>
      <c r="R8">
        <f t="shared" si="1"/>
        <v>11</v>
      </c>
      <c r="S8" s="4">
        <f t="shared" si="2"/>
        <v>4.3392699819178475E-2</v>
      </c>
    </row>
    <row r="9" spans="1:19" x14ac:dyDescent="0.3">
      <c r="A9" s="3">
        <v>1996</v>
      </c>
      <c r="B9" s="4">
        <f>_xlfn.XLOOKUP($A9&amp;"-"&amp;B$1,Data!$A$2:$A$409,Data!$E$2:$E$409)</f>
        <v>0.23750000000000004</v>
      </c>
      <c r="C9" s="4">
        <f>_xlfn.XLOOKUP($A9&amp;"-"&amp;C$1,Data!$A$2:$A$409,Data!$E$2:$E$409)</f>
        <v>0.22222222222222215</v>
      </c>
      <c r="D9" s="4">
        <f>_xlfn.XLOOKUP($A9&amp;"-"&amp;D$1,Data!$A$2:$A$409,Data!$E$2:$E$409)</f>
        <v>0.10743801652892568</v>
      </c>
      <c r="E9" s="4">
        <f>_xlfn.XLOOKUP($A9&amp;"-"&amp;E$1,Data!$A$2:$A$409,Data!$E$2:$E$409)</f>
        <v>0</v>
      </c>
      <c r="F9" s="4">
        <f>_xlfn.XLOOKUP($A9&amp;"-"&amp;F$1,Data!$A$2:$A$409,Data!$E$2:$E$409)</f>
        <v>-8.6567164179104483E-2</v>
      </c>
      <c r="G9" s="4">
        <f>_xlfn.XLOOKUP($A9&amp;"-"&amp;G$1,Data!$A$2:$A$409,Data!$E$2:$E$409)</f>
        <v>0.15196078431372545</v>
      </c>
      <c r="H9" s="4">
        <f>_xlfn.XLOOKUP($A9&amp;"-"&amp;H$1,Data!$A$2:$A$409,Data!$E$2:$E$409)</f>
        <v>-0.10070921985815602</v>
      </c>
      <c r="I9" s="4">
        <f>_xlfn.XLOOKUP($A9&amp;"-"&amp;I$1,Data!$A$2:$A$409,Data!$E$2:$E$409)</f>
        <v>1.7350157728706676E-2</v>
      </c>
      <c r="J9" s="4">
        <f>_xlfn.XLOOKUP($A9&amp;"-"&amp;J$1,Data!$A$2:$A$409,Data!$E$2:$E$409)</f>
        <v>0.12403100775193796</v>
      </c>
      <c r="K9" s="4">
        <f>_xlfn.XLOOKUP($A9&amp;"-"&amp;K$1,Data!$A$2:$A$409,Data!$E$2:$E$409)</f>
        <v>0.13103448275862059</v>
      </c>
      <c r="L9" s="4">
        <f>_xlfn.XLOOKUP($A9&amp;"-"&amp;L$1,Data!$A$2:$A$409,Data!$E$2:$E$409)</f>
        <v>0.11951219512195128</v>
      </c>
      <c r="M9" s="4">
        <f>_xlfn.XLOOKUP($A9&amp;"-"&amp;M$1,Data!$A$2:$A$409,Data!$E$2:$E$409)</f>
        <v>6.3180827886710256E-2</v>
      </c>
      <c r="P9" s="3" t="s">
        <v>10</v>
      </c>
      <c r="Q9">
        <f t="shared" si="0"/>
        <v>15</v>
      </c>
      <c r="R9">
        <f t="shared" si="1"/>
        <v>19</v>
      </c>
      <c r="S9" s="4">
        <f t="shared" si="2"/>
        <v>-8.7601778926456458E-3</v>
      </c>
    </row>
    <row r="10" spans="1:19" x14ac:dyDescent="0.3">
      <c r="A10" s="3">
        <v>1997</v>
      </c>
      <c r="B10" s="4">
        <f>_xlfn.XLOOKUP($A10&amp;"-"&amp;B$1,Data!$A$2:$A$409,Data!$E$2:$E$409)</f>
        <v>0.64446721311475419</v>
      </c>
      <c r="C10" s="4">
        <f>_xlfn.XLOOKUP($A10&amp;"-"&amp;C$1,Data!$A$2:$A$409,Data!$E$2:$E$409)</f>
        <v>4.3613707165109207E-3</v>
      </c>
      <c r="D10" s="4">
        <f>_xlfn.XLOOKUP($A10&amp;"-"&amp;D$1,Data!$A$2:$A$409,Data!$E$2:$E$409)</f>
        <v>6.2034739454081944E-4</v>
      </c>
      <c r="E10" s="4">
        <f>_xlfn.XLOOKUP($A10&amp;"-"&amp;E$1,Data!$A$2:$A$409,Data!$E$2:$E$409)</f>
        <v>-0.11531308121512707</v>
      </c>
      <c r="F10" s="4">
        <f>_xlfn.XLOOKUP($A10&amp;"-"&amp;F$1,Data!$A$2:$A$409,Data!$E$2:$E$409)</f>
        <v>0.11772950245269795</v>
      </c>
      <c r="G10" s="4">
        <f>_xlfn.XLOOKUP($A10&amp;"-"&amp;G$1,Data!$A$2:$A$409,Data!$E$2:$E$409)</f>
        <v>0.1642633228840126</v>
      </c>
      <c r="H10" s="4">
        <f>_xlfn.XLOOKUP($A10&amp;"-"&amp;H$1,Data!$A$2:$A$409,Data!$E$2:$E$409)</f>
        <v>5.1696284329563857E-2</v>
      </c>
      <c r="I10" s="4">
        <f>_xlfn.XLOOKUP($A10&amp;"-"&amp;I$1,Data!$A$2:$A$409,Data!$E$2:$E$409)</f>
        <v>1.3824884792626705E-2</v>
      </c>
      <c r="J10" s="4">
        <f>_xlfn.XLOOKUP($A10&amp;"-"&amp;J$1,Data!$A$2:$A$409,Data!$E$2:$E$409)</f>
        <v>0.30959595959595954</v>
      </c>
      <c r="K10" s="4">
        <f>_xlfn.XLOOKUP($A10&amp;"-"&amp;K$1,Data!$A$2:$A$409,Data!$E$2:$E$409)</f>
        <v>9.7570381797146208E-2</v>
      </c>
      <c r="L10" s="4">
        <f>_xlfn.XLOOKUP($A10&amp;"-"&amp;L$1,Data!$A$2:$A$409,Data!$E$2:$E$409)</f>
        <v>1.1595221363316876E-2</v>
      </c>
      <c r="M10" s="4">
        <f>_xlfn.XLOOKUP($A10&amp;"-"&amp;M$1,Data!$A$2:$A$409,Data!$E$2:$E$409)</f>
        <v>0.19868009725599162</v>
      </c>
      <c r="P10" s="3" t="s">
        <v>11</v>
      </c>
      <c r="Q10">
        <f t="shared" si="0"/>
        <v>19</v>
      </c>
      <c r="R10">
        <f t="shared" si="1"/>
        <v>15</v>
      </c>
      <c r="S10" s="4">
        <f t="shared" si="2"/>
        <v>1.8523055963735834E-2</v>
      </c>
    </row>
    <row r="11" spans="1:19" x14ac:dyDescent="0.3">
      <c r="A11" s="3">
        <v>1998</v>
      </c>
      <c r="B11" s="4">
        <f>_xlfn.XLOOKUP($A11&amp;"-"&amp;B$1,Data!$A$2:$A$409,Data!$E$2:$E$409)</f>
        <v>2.7818023761228657E-2</v>
      </c>
      <c r="C11" s="4">
        <f>_xlfn.XLOOKUP($A11&amp;"-"&amp;C$1,Data!$A$2:$A$409,Data!$E$2:$E$409)</f>
        <v>-7.7530307301945309E-2</v>
      </c>
      <c r="D11" s="4">
        <f>_xlfn.XLOOKUP($A11&amp;"-"&amp;D$1,Data!$A$2:$A$409,Data!$E$2:$E$409)</f>
        <v>-3.9731051344741889E-3</v>
      </c>
      <c r="E11" s="4">
        <f>_xlfn.XLOOKUP($A11&amp;"-"&amp;E$1,Data!$A$2:$A$409,Data!$E$2:$E$409)</f>
        <v>0.28720466400736416</v>
      </c>
      <c r="F11" s="4">
        <f>_xlfn.XLOOKUP($A11&amp;"-"&amp;F$1,Data!$A$2:$A$409,Data!$E$2:$E$409)</f>
        <v>-0.11132300357568538</v>
      </c>
      <c r="G11" s="4">
        <f>_xlfn.XLOOKUP($A11&amp;"-"&amp;G$1,Data!$A$2:$A$409,Data!$E$2:$E$409)</f>
        <v>0.10649141630901285</v>
      </c>
      <c r="H11" s="4">
        <f>_xlfn.XLOOKUP($A11&amp;"-"&amp;H$1,Data!$A$2:$A$409,Data!$E$2:$E$409)</f>
        <v>4.7757575757575728E-2</v>
      </c>
      <c r="I11" s="4">
        <f>_xlfn.XLOOKUP($A11&amp;"-"&amp;I$1,Data!$A$2:$A$409,Data!$E$2:$E$409)</f>
        <v>-0.39032855159648305</v>
      </c>
      <c r="J11" s="4">
        <f>_xlfn.XLOOKUP($A11&amp;"-"&amp;J$1,Data!$A$2:$A$409,Data!$E$2:$E$409)</f>
        <v>-0.14003795066413666</v>
      </c>
      <c r="K11" s="4">
        <f>_xlfn.XLOOKUP($A11&amp;"-"&amp;K$1,Data!$A$2:$A$409,Data!$E$2:$E$409)</f>
        <v>-3.0891438658428919E-2</v>
      </c>
      <c r="L11" s="4">
        <f>_xlfn.XLOOKUP($A11&amp;"-"&amp;L$1,Data!$A$2:$A$409,Data!$E$2:$E$409)</f>
        <v>0.17395264116575593</v>
      </c>
      <c r="M11" s="4">
        <f>_xlfn.XLOOKUP($A11&amp;"-"&amp;M$1,Data!$A$2:$A$409,Data!$E$2:$E$409)</f>
        <v>7.7579519006981878E-3</v>
      </c>
      <c r="P11" s="3" t="s">
        <v>12</v>
      </c>
      <c r="Q11">
        <f t="shared" si="0"/>
        <v>22</v>
      </c>
      <c r="R11">
        <f t="shared" si="1"/>
        <v>12</v>
      </c>
      <c r="S11" s="4">
        <f t="shared" si="2"/>
        <v>5.4746103357611778E-2</v>
      </c>
    </row>
    <row r="12" spans="1:19" x14ac:dyDescent="0.3">
      <c r="A12" s="3">
        <v>1999</v>
      </c>
      <c r="B12" s="4">
        <f>_xlfn.XLOOKUP($A12&amp;"-"&amp;B$1,Data!$A$2:$A$409,Data!$E$2:$E$409)</f>
        <v>-1.1547344110854531E-2</v>
      </c>
      <c r="C12" s="4">
        <f>_xlfn.XLOOKUP($A12&amp;"-"&amp;C$1,Data!$A$2:$A$409,Data!$E$2:$E$409)</f>
        <v>0.51518691588785037</v>
      </c>
      <c r="D12" s="4">
        <f>_xlfn.XLOOKUP($A12&amp;"-"&amp;D$1,Data!$A$2:$A$409,Data!$E$2:$E$409)</f>
        <v>0.17039321511179653</v>
      </c>
      <c r="E12" s="4">
        <f>_xlfn.XLOOKUP($A12&amp;"-"&amp;E$1,Data!$A$2:$A$409,Data!$E$2:$E$409)</f>
        <v>0.17566974088713219</v>
      </c>
      <c r="F12" s="4">
        <f>_xlfn.XLOOKUP($A12&amp;"-"&amp;F$1,Data!$A$2:$A$409,Data!$E$2:$E$409)</f>
        <v>-5.3231228987672796E-2</v>
      </c>
      <c r="G12" s="4">
        <f>_xlfn.XLOOKUP($A12&amp;"-"&amp;G$1,Data!$A$2:$A$409,Data!$E$2:$E$409)</f>
        <v>-2.3476030775300805E-2</v>
      </c>
      <c r="H12" s="4">
        <f>_xlfn.XLOOKUP($A12&amp;"-"&amp;H$1,Data!$A$2:$A$409,Data!$E$2:$E$409)</f>
        <v>0.17272727272727267</v>
      </c>
      <c r="I12" s="4">
        <f>_xlfn.XLOOKUP($A12&amp;"-"&amp;I$1,Data!$A$2:$A$409,Data!$E$2:$E$409)</f>
        <v>-0.13557278208440995</v>
      </c>
      <c r="J12" s="4">
        <f>_xlfn.XLOOKUP($A12&amp;"-"&amp;J$1,Data!$A$2:$A$409,Data!$E$2:$E$409)</f>
        <v>0.20984455958549225</v>
      </c>
      <c r="K12" s="4">
        <f>_xlfn.XLOOKUP($A12&amp;"-"&amp;K$1,Data!$A$2:$A$409,Data!$E$2:$E$409)</f>
        <v>7.9887992093559568E-2</v>
      </c>
      <c r="L12" s="4">
        <f>_xlfn.XLOOKUP($A12&amp;"-"&amp;L$1,Data!$A$2:$A$409,Data!$E$2:$E$409)</f>
        <v>0.29026845637583892</v>
      </c>
      <c r="M12" s="4">
        <f>_xlfn.XLOOKUP($A12&amp;"-"&amp;M$1,Data!$A$2:$A$409,Data!$E$2:$E$409)</f>
        <v>0.79796666272609051</v>
      </c>
      <c r="P12" s="3" t="s">
        <v>13</v>
      </c>
      <c r="Q12">
        <f t="shared" si="0"/>
        <v>19</v>
      </c>
      <c r="R12">
        <f t="shared" si="1"/>
        <v>14</v>
      </c>
      <c r="S12" s="4">
        <f t="shared" si="2"/>
        <v>4.6599625781140748E-2</v>
      </c>
    </row>
    <row r="13" spans="1:19" x14ac:dyDescent="0.3">
      <c r="A13" s="3">
        <v>2000</v>
      </c>
      <c r="B13" s="4">
        <f>_xlfn.XLOOKUP($A13&amp;"-"&amp;B$1,Data!$A$2:$A$409,Data!$E$2:$E$409)</f>
        <v>9.9020316917614579E-2</v>
      </c>
      <c r="C13" s="4">
        <f>_xlfn.XLOOKUP($A13&amp;"-"&amp;C$1,Data!$A$2:$A$409,Data!$E$2:$E$409)</f>
        <v>-4.6006580915345485E-2</v>
      </c>
      <c r="D13" s="4">
        <f>_xlfn.XLOOKUP($A13&amp;"-"&amp;D$1,Data!$A$2:$A$409,Data!$E$2:$E$409)</f>
        <v>-1.6305029474477568E-3</v>
      </c>
      <c r="E13" s="4">
        <f>_xlfn.XLOOKUP($A13&amp;"-"&amp;E$1,Data!$A$2:$A$409,Data!$E$2:$E$409)</f>
        <v>0.20640703517587949</v>
      </c>
      <c r="F13" s="4">
        <f>_xlfn.XLOOKUP($A13&amp;"-"&amp;F$1,Data!$A$2:$A$409,Data!$E$2:$E$409)</f>
        <v>-0.15620118712902217</v>
      </c>
      <c r="G13" s="4">
        <f>_xlfn.XLOOKUP($A13&amp;"-"&amp;G$1,Data!$A$2:$A$409,Data!$E$2:$E$409)</f>
        <v>-0.107367641614217</v>
      </c>
      <c r="H13" s="4">
        <f>_xlfn.XLOOKUP($A13&amp;"-"&amp;H$1,Data!$A$2:$A$409,Data!$E$2:$E$409)</f>
        <v>-4.1200055302087708E-2</v>
      </c>
      <c r="I13" s="4">
        <f>_xlfn.XLOOKUP($A13&amp;"-"&amp;I$1,Data!$A$2:$A$409,Data!$E$2:$E$409)</f>
        <v>-5.3208363374188869E-2</v>
      </c>
      <c r="J13" s="4">
        <f>_xlfn.XLOOKUP($A13&amp;"-"&amp;J$1,Data!$A$2:$A$409,Data!$E$2:$E$409)</f>
        <v>-0.13569905574169963</v>
      </c>
      <c r="K13" s="4">
        <f>_xlfn.XLOOKUP($A13&amp;"-"&amp;K$1,Data!$A$2:$A$409,Data!$E$2:$E$409)</f>
        <v>0.19277533039647574</v>
      </c>
      <c r="L13" s="4">
        <f>_xlfn.XLOOKUP($A13&amp;"-"&amp;L$1,Data!$A$2:$A$409,Data!$E$2:$E$409)</f>
        <v>-0.3538188801890973</v>
      </c>
      <c r="M13" s="4">
        <f>_xlfn.XLOOKUP($A13&amp;"-"&amp;M$1,Data!$A$2:$A$409,Data!$E$2:$E$409)</f>
        <v>7.8760859625057161E-2</v>
      </c>
      <c r="P13" s="3" t="s">
        <v>14</v>
      </c>
      <c r="Q13">
        <f t="shared" si="0"/>
        <v>26</v>
      </c>
      <c r="R13">
        <f t="shared" si="1"/>
        <v>7</v>
      </c>
      <c r="S13" s="4">
        <f t="shared" si="2"/>
        <v>8.3788867934206729E-2</v>
      </c>
    </row>
    <row r="14" spans="1:19" x14ac:dyDescent="0.3">
      <c r="A14" s="3">
        <v>2001</v>
      </c>
      <c r="B14" s="4">
        <f>_xlfn.XLOOKUP($A14&amp;"-"&amp;B$1,Data!$A$2:$A$409,Data!$E$2:$E$409)</f>
        <v>0.13224541697573369</v>
      </c>
      <c r="C14" s="4">
        <f>_xlfn.XLOOKUP($A14&amp;"-"&amp;C$1,Data!$A$2:$A$409,Data!$E$2:$E$409)</f>
        <v>-0.17716424894712207</v>
      </c>
      <c r="D14" s="4">
        <f>_xlfn.XLOOKUP($A14&amp;"-"&amp;D$1,Data!$A$2:$A$409,Data!$E$2:$E$409)</f>
        <v>-8.7465878070973585E-2</v>
      </c>
      <c r="E14" s="4">
        <f>_xlfn.XLOOKUP($A14&amp;"-"&amp;E$1,Data!$A$2:$A$409,Data!$E$2:$E$409)</f>
        <v>0.54144335036769287</v>
      </c>
      <c r="F14" s="4">
        <f>_xlfn.XLOOKUP($A14&amp;"-"&amp;F$1,Data!$A$2:$A$409,Data!$E$2:$E$409)</f>
        <v>-0.12023934664833835</v>
      </c>
      <c r="G14" s="4">
        <f>_xlfn.XLOOKUP($A14&amp;"-"&amp;G$1,Data!$A$2:$A$409,Data!$E$2:$E$409)</f>
        <v>2.9779411764705967E-2</v>
      </c>
      <c r="H14" s="4">
        <f>_xlfn.XLOOKUP($A14&amp;"-"&amp;H$1,Data!$A$2:$A$409,Data!$E$2:$E$409)</f>
        <v>-0.11504819707247411</v>
      </c>
      <c r="I14" s="4">
        <f>_xlfn.XLOOKUP($A14&amp;"-"&amp;I$1,Data!$A$2:$A$409,Data!$E$2:$E$409)</f>
        <v>-3.6308623298033226E-3</v>
      </c>
      <c r="J14" s="4">
        <f>_xlfn.XLOOKUP($A14&amp;"-"&amp;J$1,Data!$A$2:$A$409,Data!$E$2:$E$409)</f>
        <v>-0.22805952019435166</v>
      </c>
      <c r="K14" s="4">
        <f>_xlfn.XLOOKUP($A14&amp;"-"&amp;K$1,Data!$A$2:$A$409,Data!$E$2:$E$409)</f>
        <v>0.29150275373721463</v>
      </c>
      <c r="L14" s="4">
        <f>_xlfn.XLOOKUP($A14&amp;"-"&amp;L$1,Data!$A$2:$A$409,Data!$E$2:$E$409)</f>
        <v>0.18123667377398731</v>
      </c>
      <c r="M14" s="4">
        <f>_xlfn.XLOOKUP($A14&amp;"-"&amp;M$1,Data!$A$2:$A$409,Data!$E$2:$E$409)</f>
        <v>0.21007392126525698</v>
      </c>
    </row>
    <row r="15" spans="1:19" x14ac:dyDescent="0.3">
      <c r="A15" s="3">
        <v>2002</v>
      </c>
      <c r="B15" s="4">
        <f>_xlfn.XLOOKUP($A15&amp;"-"&amp;B$1,Data!$A$2:$A$409,Data!$E$2:$E$409)</f>
        <v>-5.8673106975422579E-2</v>
      </c>
      <c r="C15" s="4">
        <f>_xlfn.XLOOKUP($A15&amp;"-"&amp;C$1,Data!$A$2:$A$409,Data!$E$2:$E$409)</f>
        <v>-0.16571083610021134</v>
      </c>
      <c r="D15" s="4">
        <f>_xlfn.XLOOKUP($A15&amp;"-"&amp;D$1,Data!$A$2:$A$409,Data!$E$2:$E$409)</f>
        <v>5.6349493487699021E-2</v>
      </c>
      <c r="E15" s="4">
        <f>_xlfn.XLOOKUP($A15&amp;"-"&amp;E$1,Data!$A$2:$A$409,Data!$E$2:$E$409)</f>
        <v>-2.0292833290521485E-2</v>
      </c>
      <c r="F15" s="4">
        <f>_xlfn.XLOOKUP($A15&amp;"-"&amp;F$1,Data!$A$2:$A$409,Data!$E$2:$E$409)</f>
        <v>-8.984443279147003E-2</v>
      </c>
      <c r="G15" s="4">
        <f>_xlfn.XLOOKUP($A15&amp;"-"&amp;G$1,Data!$A$2:$A$409,Data!$E$2:$E$409)</f>
        <v>-9.928941809103134E-2</v>
      </c>
      <c r="H15" s="4">
        <f>_xlfn.XLOOKUP($A15&amp;"-"&amp;H$1,Data!$A$2:$A$409,Data!$E$2:$E$409)</f>
        <v>9.1257995735607708E-2</v>
      </c>
      <c r="I15" s="4">
        <f>_xlfn.XLOOKUP($A15&amp;"-"&amp;I$1,Data!$A$2:$A$409,Data!$E$2:$E$409)</f>
        <v>-6.7311449785072294E-2</v>
      </c>
      <c r="J15" s="4">
        <f>_xlfn.XLOOKUP($A15&amp;"-"&amp;J$1,Data!$A$2:$A$409,Data!$E$2:$E$409)</f>
        <v>-7.3845186969728679E-2</v>
      </c>
      <c r="K15" s="4">
        <f>_xlfn.XLOOKUP($A15&amp;"-"&amp;K$1,Data!$A$2:$A$409,Data!$E$2:$E$409)</f>
        <v>0.15946618412123947</v>
      </c>
      <c r="L15" s="4">
        <f>_xlfn.XLOOKUP($A15&amp;"-"&amp;L$1,Data!$A$2:$A$409,Data!$E$2:$E$409)</f>
        <v>0.29730784237222013</v>
      </c>
      <c r="M15" s="4">
        <f>_xlfn.XLOOKUP($A15&amp;"-"&amp;M$1,Data!$A$2:$A$409,Data!$E$2:$E$409)</f>
        <v>-0.22030075187969922</v>
      </c>
    </row>
    <row r="16" spans="1:19" x14ac:dyDescent="0.3">
      <c r="A16" s="3">
        <v>2003</v>
      </c>
      <c r="B16" s="4">
        <f>_xlfn.XLOOKUP($A16&amp;"-"&amp;B$1,Data!$A$2:$A$409,Data!$E$2:$E$409)</f>
        <v>6.3837994214078986E-2</v>
      </c>
      <c r="C16" s="4">
        <f>_xlfn.XLOOKUP($A16&amp;"-"&amp;C$1,Data!$A$2:$A$409,Data!$E$2:$E$409)</f>
        <v>4.9129804205946356E-2</v>
      </c>
      <c r="D16" s="4">
        <f>_xlfn.XLOOKUP($A16&amp;"-"&amp;D$1,Data!$A$2:$A$409,Data!$E$2:$E$409)</f>
        <v>-0.18135476067046827</v>
      </c>
      <c r="E16" s="4">
        <f>_xlfn.XLOOKUP($A16&amp;"-"&amp;E$1,Data!$A$2:$A$409,Data!$E$2:$E$409)</f>
        <v>0.21477572559366748</v>
      </c>
      <c r="F16" s="4">
        <f>_xlfn.XLOOKUP($A16&amp;"-"&amp;F$1,Data!$A$2:$A$409,Data!$E$2:$E$409)</f>
        <v>-1.1207645525629818E-2</v>
      </c>
      <c r="G16" s="4">
        <f>_xlfn.XLOOKUP($A16&amp;"-"&amp;G$1,Data!$A$2:$A$409,Data!$E$2:$E$409)</f>
        <v>-4.3669273350320698E-2</v>
      </c>
      <c r="H16" s="4">
        <f>_xlfn.XLOOKUP($A16&amp;"-"&amp;H$1,Data!$A$2:$A$409,Data!$E$2:$E$409)</f>
        <v>-2.866593164277843E-2</v>
      </c>
      <c r="I16" s="4">
        <f>_xlfn.XLOOKUP($A16&amp;"-"&amp;I$1,Data!$A$2:$A$409,Data!$E$2:$E$409)</f>
        <v>9.837306091562624E-2</v>
      </c>
      <c r="J16" s="4">
        <f>_xlfn.XLOOKUP($A16&amp;"-"&amp;J$1,Data!$A$2:$A$409,Data!$E$2:$E$409)</f>
        <v>0.12435411643127796</v>
      </c>
      <c r="K16" s="4">
        <f>_xlfn.XLOOKUP($A16&amp;"-"&amp;K$1,Data!$A$2:$A$409,Data!$E$2:$E$409)</f>
        <v>0.20664828431372539</v>
      </c>
      <c r="L16" s="4">
        <f>_xlfn.XLOOKUP($A16&amp;"-"&amp;L$1,Data!$A$2:$A$409,Data!$E$2:$E$409)</f>
        <v>-7.2108670813761488E-2</v>
      </c>
      <c r="M16" s="4">
        <f>_xlfn.XLOOKUP($A16&amp;"-"&amp;M$1,Data!$A$2:$A$409,Data!$E$2:$E$409)</f>
        <v>0.27411410589683943</v>
      </c>
    </row>
    <row r="17" spans="1:13" x14ac:dyDescent="0.3">
      <c r="A17" s="3">
        <v>2004</v>
      </c>
      <c r="B17" s="4">
        <f>_xlfn.XLOOKUP($A17&amp;"-"&amp;B$1,Data!$A$2:$A$409,Data!$E$2:$E$409)</f>
        <v>-7.3342281879194615E-2</v>
      </c>
      <c r="C17" s="4">
        <f>_xlfn.XLOOKUP($A17&amp;"-"&amp;C$1,Data!$A$2:$A$409,Data!$E$2:$E$409)</f>
        <v>9.4443478764702368E-2</v>
      </c>
      <c r="D17" s="4">
        <f>_xlfn.XLOOKUP($A17&amp;"-"&amp;D$1,Data!$A$2:$A$409,Data!$E$2:$E$409)</f>
        <v>6.8929006299963E-2</v>
      </c>
      <c r="E17" s="4">
        <f>_xlfn.XLOOKUP($A17&amp;"-"&amp;E$1,Data!$A$2:$A$409,Data!$E$2:$E$409)</f>
        <v>-0.10737457282947852</v>
      </c>
      <c r="F17" s="4">
        <f>_xlfn.XLOOKUP($A17&amp;"-"&amp;F$1,Data!$A$2:$A$409,Data!$E$2:$E$409)</f>
        <v>-5.2266548299395151E-2</v>
      </c>
      <c r="G17" s="4">
        <f>_xlfn.XLOOKUP($A17&amp;"-"&amp;G$1,Data!$A$2:$A$409,Data!$E$2:$E$409)</f>
        <v>5.1929043966980878E-2</v>
      </c>
      <c r="H17" s="4">
        <f>_xlfn.XLOOKUP($A17&amp;"-"&amp;H$1,Data!$A$2:$A$409,Data!$E$2:$E$409)</f>
        <v>7.863980409617094E-2</v>
      </c>
      <c r="I17" s="4">
        <f>_xlfn.XLOOKUP($A17&amp;"-"&amp;I$1,Data!$A$2:$A$409,Data!$E$2:$E$409)</f>
        <v>4.318662607708583E-2</v>
      </c>
      <c r="J17" s="4">
        <f>_xlfn.XLOOKUP($A17&amp;"-"&amp;J$1,Data!$A$2:$A$409,Data!$E$2:$E$409)</f>
        <v>8.5864081511524304E-2</v>
      </c>
      <c r="K17" s="4">
        <f>_xlfn.XLOOKUP($A17&amp;"-"&amp;K$1,Data!$A$2:$A$409,Data!$E$2:$E$409)</f>
        <v>4.3090097476541897E-2</v>
      </c>
      <c r="L17" s="4">
        <f>_xlfn.XLOOKUP($A17&amp;"-"&amp;L$1,Data!$A$2:$A$409,Data!$E$2:$E$409)</f>
        <v>-1.8078602620087276E-2</v>
      </c>
      <c r="M17" s="4">
        <f>_xlfn.XLOOKUP($A17&amp;"-"&amp;M$1,Data!$A$2:$A$409,Data!$E$2:$E$409)</f>
        <v>0.11055768033443024</v>
      </c>
    </row>
    <row r="18" spans="1:13" x14ac:dyDescent="0.3">
      <c r="A18" s="3">
        <v>2005</v>
      </c>
      <c r="B18" s="4">
        <f>_xlfn.XLOOKUP($A18&amp;"-"&amp;B$1,Data!$A$2:$A$409,Data!$E$2:$E$409)</f>
        <v>9.4425756847669434E-2</v>
      </c>
      <c r="C18" s="4">
        <f>_xlfn.XLOOKUP($A18&amp;"-"&amp;C$1,Data!$A$2:$A$409,Data!$E$2:$E$409)</f>
        <v>3.9004756677643498E-2</v>
      </c>
      <c r="D18" s="4">
        <f>_xlfn.XLOOKUP($A18&amp;"-"&amp;D$1,Data!$A$2:$A$409,Data!$E$2:$E$409)</f>
        <v>-9.9943654035779581E-2</v>
      </c>
      <c r="E18" s="4">
        <f>_xlfn.XLOOKUP($A18&amp;"-"&amp;E$1,Data!$A$2:$A$409,Data!$E$2:$E$409)</f>
        <v>-7.6923076923077011E-2</v>
      </c>
      <c r="F18" s="4">
        <f>_xlfn.XLOOKUP($A18&amp;"-"&amp;F$1,Data!$A$2:$A$409,Data!$E$2:$E$409)</f>
        <v>6.9684638860630838E-2</v>
      </c>
      <c r="G18" s="4">
        <f>_xlfn.XLOOKUP($A18&amp;"-"&amp;G$1,Data!$A$2:$A$409,Data!$E$2:$E$409)</f>
        <v>6.8196227611348775E-2</v>
      </c>
      <c r="H18" s="4">
        <f>_xlfn.XLOOKUP($A18&amp;"-"&amp;H$1,Data!$A$2:$A$409,Data!$E$2:$E$409)</f>
        <v>9.8601476425418208E-2</v>
      </c>
      <c r="I18" s="4">
        <f>_xlfn.XLOOKUP($A18&amp;"-"&amp;I$1,Data!$A$2:$A$409,Data!$E$2:$E$409)</f>
        <v>4.3660307276717908E-2</v>
      </c>
      <c r="J18" s="4">
        <f>_xlfn.XLOOKUP($A18&amp;"-"&amp;J$1,Data!$A$2:$A$409,Data!$E$2:$E$409)</f>
        <v>7.8458651481817007E-2</v>
      </c>
      <c r="K18" s="4">
        <f>_xlfn.XLOOKUP($A18&amp;"-"&amp;K$1,Data!$A$2:$A$409,Data!$E$2:$E$409)</f>
        <v>-4.1070410704107038E-2</v>
      </c>
      <c r="L18" s="4">
        <f>_xlfn.XLOOKUP($A18&amp;"-"&amp;L$1,Data!$A$2:$A$409,Data!$E$2:$E$409)</f>
        <v>0.19162182455262169</v>
      </c>
      <c r="M18" s="4">
        <f>_xlfn.XLOOKUP($A18&amp;"-"&amp;M$1,Data!$A$2:$A$409,Data!$E$2:$E$409)</f>
        <v>4.4343511249967146E-2</v>
      </c>
    </row>
    <row r="19" spans="1:13" x14ac:dyDescent="0.3">
      <c r="A19" s="3">
        <v>2006</v>
      </c>
      <c r="B19" s="4">
        <f>_xlfn.XLOOKUP($A19&amp;"-"&amp;B$1,Data!$A$2:$A$409,Data!$E$2:$E$409)</f>
        <v>0.12097139122127812</v>
      </c>
      <c r="C19" s="4">
        <f>_xlfn.XLOOKUP($A19&amp;"-"&amp;C$1,Data!$A$2:$A$409,Data!$E$2:$E$409)</f>
        <v>5.4406817672123901E-2</v>
      </c>
      <c r="D19" s="4">
        <f>_xlfn.XLOOKUP($A19&amp;"-"&amp;D$1,Data!$A$2:$A$409,Data!$E$2:$E$409)</f>
        <v>-8.7310702739492957E-2</v>
      </c>
      <c r="E19" s="4">
        <f>_xlfn.XLOOKUP($A19&amp;"-"&amp;E$1,Data!$A$2:$A$409,Data!$E$2:$E$409)</f>
        <v>2.2581622427815706E-2</v>
      </c>
      <c r="F19" s="4">
        <f>_xlfn.XLOOKUP($A19&amp;"-"&amp;F$1,Data!$A$2:$A$409,Data!$E$2:$E$409)</f>
        <v>-0.13099361896080222</v>
      </c>
      <c r="G19" s="4">
        <f>_xlfn.XLOOKUP($A19&amp;"-"&amp;G$1,Data!$A$2:$A$409,Data!$E$2:$E$409)</f>
        <v>-7.0255953005349897E-2</v>
      </c>
      <c r="H19" s="4">
        <f>_xlfn.XLOOKUP($A19&amp;"-"&amp;H$1,Data!$A$2:$A$409,Data!$E$2:$E$409)</f>
        <v>1.7346909993512634E-2</v>
      </c>
      <c r="I19" s="4">
        <f>_xlfn.XLOOKUP($A19&amp;"-"&amp;I$1,Data!$A$2:$A$409,Data!$E$2:$E$409)</f>
        <v>3.3769546412332277E-2</v>
      </c>
      <c r="J19" s="4">
        <f>_xlfn.XLOOKUP($A19&amp;"-"&amp;J$1,Data!$A$2:$A$409,Data!$E$2:$E$409)</f>
        <v>-9.6819181462211388E-3</v>
      </c>
      <c r="K19" s="4">
        <f>_xlfn.XLOOKUP($A19&amp;"-"&amp;K$1,Data!$A$2:$A$409,Data!$E$2:$E$409)</f>
        <v>9.9038591740013518E-2</v>
      </c>
      <c r="L19" s="4">
        <f>_xlfn.XLOOKUP($A19&amp;"-"&amp;L$1,Data!$A$2:$A$409,Data!$E$2:$E$409)</f>
        <v>-5.9459859050810693E-2</v>
      </c>
      <c r="M19" s="4">
        <f>_xlfn.XLOOKUP($A19&amp;"-"&amp;M$1,Data!$A$2:$A$409,Data!$E$2:$E$409)</f>
        <v>2.4836909533915003E-2</v>
      </c>
    </row>
    <row r="20" spans="1:13" x14ac:dyDescent="0.3">
      <c r="A20" s="3">
        <v>2007</v>
      </c>
      <c r="B20" s="4">
        <f>_xlfn.XLOOKUP($A20&amp;"-"&amp;B$1,Data!$A$2:$A$409,Data!$E$2:$E$409)</f>
        <v>5.2815911240636983E-2</v>
      </c>
      <c r="C20" s="4">
        <f>_xlfn.XLOOKUP($A20&amp;"-"&amp;C$1,Data!$A$2:$A$409,Data!$E$2:$E$409)</f>
        <v>6.0219022412160801E-3</v>
      </c>
      <c r="D20" s="4">
        <f>_xlfn.XLOOKUP($A20&amp;"-"&amp;D$1,Data!$A$2:$A$409,Data!$E$2:$E$409)</f>
        <v>5.3824430981632136E-2</v>
      </c>
      <c r="E20" s="4">
        <f>_xlfn.XLOOKUP($A20&amp;"-"&amp;E$1,Data!$A$2:$A$409,Data!$E$2:$E$409)</f>
        <v>3.0301642197842378E-2</v>
      </c>
      <c r="F20" s="4">
        <f>_xlfn.XLOOKUP($A20&amp;"-"&amp;F$1,Data!$A$2:$A$409,Data!$E$2:$E$409)</f>
        <v>4.6616574782144829E-2</v>
      </c>
      <c r="G20" s="4">
        <f>_xlfn.XLOOKUP($A20&amp;"-"&amp;G$1,Data!$A$2:$A$409,Data!$E$2:$E$409)</f>
        <v>2.761198785072438E-4</v>
      </c>
      <c r="H20" s="4">
        <f>_xlfn.XLOOKUP($A20&amp;"-"&amp;H$1,Data!$A$2:$A$409,Data!$E$2:$E$409)</f>
        <v>0.121692784643479</v>
      </c>
      <c r="I20" s="4">
        <f>_xlfn.XLOOKUP($A20&amp;"-"&amp;I$1,Data!$A$2:$A$409,Data!$E$2:$E$409)</f>
        <v>-4.9711310932323692E-2</v>
      </c>
      <c r="J20" s="4">
        <f>_xlfn.XLOOKUP($A20&amp;"-"&amp;J$1,Data!$A$2:$A$409,Data!$E$2:$E$409)</f>
        <v>7.5798322675750415E-2</v>
      </c>
      <c r="K20" s="4">
        <f>_xlfn.XLOOKUP($A20&amp;"-"&amp;K$1,Data!$A$2:$A$409,Data!$E$2:$E$409)</f>
        <v>7.6920228131249685E-2</v>
      </c>
      <c r="L20" s="4">
        <f>_xlfn.XLOOKUP($A20&amp;"-"&amp;L$1,Data!$A$2:$A$409,Data!$E$2:$E$409)</f>
        <v>-6.9500326696241399E-2</v>
      </c>
      <c r="M20" s="4">
        <f>_xlfn.XLOOKUP($A20&amp;"-"&amp;M$1,Data!$A$2:$A$409,Data!$E$2:$E$409)</f>
        <v>1.9291891492349868E-2</v>
      </c>
    </row>
    <row r="21" spans="1:13" x14ac:dyDescent="0.3">
      <c r="A21" s="3">
        <v>2008</v>
      </c>
      <c r="B21" s="4">
        <f>_xlfn.XLOOKUP($A21&amp;"-"&amp;B$1,Data!$A$2:$A$409,Data!$E$2:$E$409)</f>
        <v>-0.21026105873821613</v>
      </c>
      <c r="C21" s="4">
        <f>_xlfn.XLOOKUP($A21&amp;"-"&amp;C$1,Data!$A$2:$A$409,Data!$E$2:$E$409)</f>
        <v>2.2267113539322586E-3</v>
      </c>
      <c r="D21" s="4">
        <f>_xlfn.XLOOKUP($A21&amp;"-"&amp;D$1,Data!$A$2:$A$409,Data!$E$2:$E$409)</f>
        <v>-0.11088206326301557</v>
      </c>
      <c r="E21" s="4">
        <f>_xlfn.XLOOKUP($A21&amp;"-"&amp;E$1,Data!$A$2:$A$409,Data!$E$2:$E$409)</f>
        <v>0.11079911381317943</v>
      </c>
      <c r="F21" s="4">
        <f>_xlfn.XLOOKUP($A21&amp;"-"&amp;F$1,Data!$A$2:$A$409,Data!$E$2:$E$409)</f>
        <v>-7.4213223868828129E-2</v>
      </c>
      <c r="G21" s="4">
        <f>_xlfn.XLOOKUP($A21&amp;"-"&amp;G$1,Data!$A$2:$A$409,Data!$E$2:$E$409)</f>
        <v>-0.12620556627170018</v>
      </c>
      <c r="H21" s="4">
        <f>_xlfn.XLOOKUP($A21&amp;"-"&amp;H$1,Data!$A$2:$A$409,Data!$E$2:$E$409)</f>
        <v>0.20162839368137378</v>
      </c>
      <c r="I21" s="4">
        <f>_xlfn.XLOOKUP($A21&amp;"-"&amp;I$1,Data!$A$2:$A$409,Data!$E$2:$E$409)</f>
        <v>-6.0433268120437048E-2</v>
      </c>
      <c r="J21" s="4">
        <f>_xlfn.XLOOKUP($A21&amp;"-"&amp;J$1,Data!$A$2:$A$409,Data!$E$2:$E$409)</f>
        <v>-0.13803610878342351</v>
      </c>
      <c r="K21" s="4">
        <f>_xlfn.XLOOKUP($A21&amp;"-"&amp;K$1,Data!$A$2:$A$409,Data!$E$2:$E$409)</f>
        <v>-0.17124760642215348</v>
      </c>
      <c r="L21" s="4">
        <f>_xlfn.XLOOKUP($A21&amp;"-"&amp;L$1,Data!$A$2:$A$409,Data!$E$2:$E$409)</f>
        <v>-8.8760130811886717E-2</v>
      </c>
      <c r="M21" s="4">
        <f>_xlfn.XLOOKUP($A21&amp;"-"&amp;M$1,Data!$A$2:$A$409,Data!$E$2:$E$409)</f>
        <v>5.9020869904427516E-2</v>
      </c>
    </row>
    <row r="22" spans="1:13" x14ac:dyDescent="0.3">
      <c r="A22" s="3">
        <v>2009</v>
      </c>
      <c r="B22" s="4">
        <f>_xlfn.XLOOKUP($A22&amp;"-"&amp;B$1,Data!$A$2:$A$409,Data!$E$2:$E$409)</f>
        <v>-5.845734492411965E-2</v>
      </c>
      <c r="C22" s="4">
        <f>_xlfn.XLOOKUP($A22&amp;"-"&amp;C$1,Data!$A$2:$A$409,Data!$E$2:$E$409)</f>
        <v>-7.3627792339892889E-2</v>
      </c>
      <c r="D22" s="4">
        <f>_xlfn.XLOOKUP($A22&amp;"-"&amp;D$1,Data!$A$2:$A$409,Data!$E$2:$E$409)</f>
        <v>8.1802440981460514E-2</v>
      </c>
      <c r="E22" s="4">
        <f>_xlfn.XLOOKUP($A22&amp;"-"&amp;E$1,Data!$A$2:$A$409,Data!$E$2:$E$409)</f>
        <v>0.2490630855715176</v>
      </c>
      <c r="F22" s="4">
        <f>_xlfn.XLOOKUP($A22&amp;"-"&amp;F$1,Data!$A$2:$A$409,Data!$E$2:$E$409)</f>
        <v>0.1190461307663459</v>
      </c>
      <c r="G22" s="4">
        <f>_xlfn.XLOOKUP($A22&amp;"-"&amp;G$1,Data!$A$2:$A$409,Data!$E$2:$E$409)</f>
        <v>2.9297584136293839E-2</v>
      </c>
      <c r="H22" s="4">
        <f>_xlfn.XLOOKUP($A22&amp;"-"&amp;H$1,Data!$A$2:$A$409,Data!$E$2:$E$409)</f>
        <v>0.1672545720952949</v>
      </c>
      <c r="I22" s="4">
        <f>_xlfn.XLOOKUP($A22&amp;"-"&amp;I$1,Data!$A$2:$A$409,Data!$E$2:$E$409)</f>
        <v>9.1589567157933829E-2</v>
      </c>
      <c r="J22" s="4">
        <f>_xlfn.XLOOKUP($A22&amp;"-"&amp;J$1,Data!$A$2:$A$409,Data!$E$2:$E$409)</f>
        <v>2.7045444865624577E-2</v>
      </c>
      <c r="K22" s="4">
        <f>_xlfn.XLOOKUP($A22&amp;"-"&amp;K$1,Data!$A$2:$A$409,Data!$E$2:$E$409)</f>
        <v>-3.126814298747612E-2</v>
      </c>
      <c r="L22" s="4">
        <f>_xlfn.XLOOKUP($A22&amp;"-"&amp;L$1,Data!$A$2:$A$409,Data!$E$2:$E$409)</f>
        <v>-3.2341609589041129E-2</v>
      </c>
      <c r="M22" s="4">
        <f>_xlfn.XLOOKUP($A22&amp;"-"&amp;M$1,Data!$A$2:$A$409,Data!$E$2:$E$409)</f>
        <v>0.16832931495941092</v>
      </c>
    </row>
    <row r="23" spans="1:13" x14ac:dyDescent="0.3">
      <c r="A23" s="3">
        <v>2010</v>
      </c>
      <c r="B23" s="4">
        <f>_xlfn.XLOOKUP($A23&amp;"-"&amp;B$1,Data!$A$2:$A$409,Data!$E$2:$E$409)</f>
        <v>3.6199095022624223E-2</v>
      </c>
      <c r="C23" s="4">
        <f>_xlfn.XLOOKUP($A23&amp;"-"&amp;C$1,Data!$A$2:$A$409,Data!$E$2:$E$409)</f>
        <v>-7.763424750141594E-2</v>
      </c>
      <c r="D23" s="4">
        <f>_xlfn.XLOOKUP($A23&amp;"-"&amp;D$1,Data!$A$2:$A$409,Data!$E$2:$E$409)</f>
        <v>0.12558931896517578</v>
      </c>
      <c r="E23" s="4">
        <f>_xlfn.XLOOKUP($A23&amp;"-"&amp;E$1,Data!$A$2:$A$409,Data!$E$2:$E$409)</f>
        <v>3.4704867832881674E-2</v>
      </c>
      <c r="F23" s="4">
        <f>_xlfn.XLOOKUP($A23&amp;"-"&amp;F$1,Data!$A$2:$A$409,Data!$E$2:$E$409)</f>
        <v>-7.8188250501751919E-2</v>
      </c>
      <c r="G23" s="4">
        <f>_xlfn.XLOOKUP($A23&amp;"-"&amp;G$1,Data!$A$2:$A$409,Data!$E$2:$E$409)</f>
        <v>7.5649943723816472E-4</v>
      </c>
      <c r="H23" s="4">
        <f>_xlfn.XLOOKUP($A23&amp;"-"&amp;H$1,Data!$A$2:$A$409,Data!$E$2:$E$409)</f>
        <v>0.11243039935100856</v>
      </c>
      <c r="I23" s="4">
        <f>_xlfn.XLOOKUP($A23&amp;"-"&amp;I$1,Data!$A$2:$A$409,Data!$E$2:$E$409)</f>
        <v>-3.9114293290904495E-3</v>
      </c>
      <c r="J23" s="4">
        <f>_xlfn.XLOOKUP($A23&amp;"-"&amp;J$1,Data!$A$2:$A$409,Data!$E$2:$E$409)</f>
        <v>9.4226289517470876E-2</v>
      </c>
      <c r="K23" s="4">
        <f>_xlfn.XLOOKUP($A23&amp;"-"&amp;K$1,Data!$A$2:$A$409,Data!$E$2:$E$409)</f>
        <v>5.5943311588583192E-2</v>
      </c>
      <c r="L23" s="4">
        <f>_xlfn.XLOOKUP($A23&amp;"-"&amp;L$1,Data!$A$2:$A$409,Data!$E$2:$E$409)</f>
        <v>-5.5888367270527844E-2</v>
      </c>
      <c r="M23" s="4">
        <f>_xlfn.XLOOKUP($A23&amp;"-"&amp;M$1,Data!$A$2:$A$409,Data!$E$2:$E$409)</f>
        <v>1.2232882353838383E-2</v>
      </c>
    </row>
    <row r="24" spans="1:13" x14ac:dyDescent="0.3">
      <c r="A24" s="3">
        <v>2011</v>
      </c>
      <c r="B24" s="4">
        <f>_xlfn.XLOOKUP($A24&amp;"-"&amp;B$1,Data!$A$2:$A$409,Data!$E$2:$E$409)</f>
        <v>-3.8470231906333308E-2</v>
      </c>
      <c r="C24" s="4">
        <f>_xlfn.XLOOKUP($A24&amp;"-"&amp;C$1,Data!$A$2:$A$409,Data!$E$2:$E$409)</f>
        <v>-3.5809434257953333E-2</v>
      </c>
      <c r="D24" s="4">
        <f>_xlfn.XLOOKUP($A24&amp;"-"&amp;D$1,Data!$A$2:$A$409,Data!$E$2:$E$409)</f>
        <v>4.53636733035351E-2</v>
      </c>
      <c r="E24" s="4">
        <f>_xlfn.XLOOKUP($A24&amp;"-"&amp;E$1,Data!$A$2:$A$409,Data!$E$2:$E$409)</f>
        <v>8.2483363393245954E-2</v>
      </c>
      <c r="F24" s="4">
        <f>_xlfn.XLOOKUP($A24&amp;"-"&amp;F$1,Data!$A$2:$A$409,Data!$E$2:$E$409)</f>
        <v>-9.6120423435457791E-2</v>
      </c>
      <c r="G24" s="4">
        <f>_xlfn.XLOOKUP($A24&amp;"-"&amp;G$1,Data!$A$2:$A$409,Data!$E$2:$E$409)</f>
        <v>6.769533919178743E-3</v>
      </c>
      <c r="H24" s="4">
        <f>_xlfn.XLOOKUP($A24&amp;"-"&amp;H$1,Data!$A$2:$A$409,Data!$E$2:$E$409)</f>
        <v>-9.8334780206769876E-3</v>
      </c>
      <c r="I24" s="4">
        <f>_xlfn.XLOOKUP($A24&amp;"-"&amp;I$1,Data!$A$2:$A$409,Data!$E$2:$E$409)</f>
        <v>-0.12980615953580318</v>
      </c>
      <c r="J24" s="4">
        <f>_xlfn.XLOOKUP($A24&amp;"-"&amp;J$1,Data!$A$2:$A$409,Data!$E$2:$E$409)</f>
        <v>7.9100185018959976E-2</v>
      </c>
      <c r="K24" s="4">
        <f>_xlfn.XLOOKUP($A24&amp;"-"&amp;K$1,Data!$A$2:$A$409,Data!$E$2:$E$409)</f>
        <v>-6.1962075814419336E-2</v>
      </c>
      <c r="L24" s="4">
        <f>_xlfn.XLOOKUP($A24&amp;"-"&amp;L$1,Data!$A$2:$A$409,Data!$E$2:$E$409)</f>
        <v>-1.5274082921620887E-2</v>
      </c>
      <c r="M24" s="4">
        <f>_xlfn.XLOOKUP($A24&amp;"-"&amp;M$1,Data!$A$2:$A$409,Data!$E$2:$E$409)</f>
        <v>-5.6934923639571457E-2</v>
      </c>
    </row>
    <row r="25" spans="1:13" x14ac:dyDescent="0.3">
      <c r="A25" s="3">
        <v>2012</v>
      </c>
      <c r="B25" s="4">
        <f>_xlfn.XLOOKUP($A25&amp;"-"&amp;B$1,Data!$A$2:$A$409,Data!$E$2:$E$409)</f>
        <v>0.11234531813309945</v>
      </c>
      <c r="C25" s="4">
        <f>_xlfn.XLOOKUP($A25&amp;"-"&amp;C$1,Data!$A$2:$A$409,Data!$E$2:$E$409)</f>
        <v>5.8146461107218037E-2</v>
      </c>
      <c r="D25" s="4">
        <f>_xlfn.XLOOKUP($A25&amp;"-"&amp;D$1,Data!$A$2:$A$409,Data!$E$2:$E$409)</f>
        <v>3.6407887547807098E-2</v>
      </c>
      <c r="E25" s="4">
        <f>_xlfn.XLOOKUP($A25&amp;"-"&amp;E$1,Data!$A$2:$A$409,Data!$E$2:$E$409)</f>
        <v>-4.1950222051822729E-2</v>
      </c>
      <c r="F25" s="4">
        <f>_xlfn.XLOOKUP($A25&amp;"-"&amp;F$1,Data!$A$2:$A$409,Data!$E$2:$E$409)</f>
        <v>-8.082104982325089E-2</v>
      </c>
      <c r="G25" s="4">
        <f>_xlfn.XLOOKUP($A25&amp;"-"&amp;G$1,Data!$A$2:$A$409,Data!$E$2:$E$409)</f>
        <v>0.13034013605442182</v>
      </c>
      <c r="H25" s="4">
        <f>_xlfn.XLOOKUP($A25&amp;"-"&amp;H$1,Data!$A$2:$A$409,Data!$E$2:$E$409)</f>
        <v>3.0444551436366596E-2</v>
      </c>
      <c r="I25" s="4">
        <f>_xlfn.XLOOKUP($A25&amp;"-"&amp;I$1,Data!$A$2:$A$409,Data!$E$2:$E$409)</f>
        <v>4.8234616163346539E-2</v>
      </c>
      <c r="J25" s="4">
        <f>_xlfn.XLOOKUP($A25&amp;"-"&amp;J$1,Data!$A$2:$A$409,Data!$E$2:$E$409)</f>
        <v>-1.5363128491619991E-2</v>
      </c>
      <c r="K25" s="4">
        <f>_xlfn.XLOOKUP($A25&amp;"-"&amp;K$1,Data!$A$2:$A$409,Data!$E$2:$E$409)</f>
        <v>9.5125999698204261E-2</v>
      </c>
      <c r="L25" s="4">
        <f>_xlfn.XLOOKUP($A25&amp;"-"&amp;L$1,Data!$A$2:$A$409,Data!$E$2:$E$409)</f>
        <v>7.60602970760876E-3</v>
      </c>
      <c r="M25" s="4">
        <f>_xlfn.XLOOKUP($A25&amp;"-"&amp;M$1,Data!$A$2:$A$409,Data!$E$2:$E$409)</f>
        <v>7.8371577824576835E-2</v>
      </c>
    </row>
    <row r="26" spans="1:13" x14ac:dyDescent="0.3">
      <c r="A26" s="3">
        <v>2013</v>
      </c>
      <c r="B26" s="4">
        <f>_xlfn.XLOOKUP($A26&amp;"-"&amp;B$1,Data!$A$2:$A$409,Data!$E$2:$E$409)</f>
        <v>2.4474682019350849E-3</v>
      </c>
      <c r="C26" s="4">
        <f>_xlfn.XLOOKUP($A26&amp;"-"&amp;C$1,Data!$A$2:$A$409,Data!$E$2:$E$409)</f>
        <v>3.4155597722960729E-3</v>
      </c>
      <c r="D26" s="4">
        <f>_xlfn.XLOOKUP($A26&amp;"-"&amp;D$1,Data!$A$2:$A$409,Data!$E$2:$E$409)</f>
        <v>8.1845688350983298E-2</v>
      </c>
      <c r="E26" s="4">
        <f>_xlfn.XLOOKUP($A26&amp;"-"&amp;E$1,Data!$A$2:$A$409,Data!$E$2:$E$409)</f>
        <v>5.162448142450881E-3</v>
      </c>
      <c r="F26" s="4">
        <f>_xlfn.XLOOKUP($A26&amp;"-"&amp;F$1,Data!$A$2:$A$409,Data!$E$2:$E$409)</f>
        <v>-6.7149730450408632E-2</v>
      </c>
      <c r="G26" s="4">
        <f>_xlfn.XLOOKUP($A26&amp;"-"&amp;G$1,Data!$A$2:$A$409,Data!$E$2:$E$409)</f>
        <v>-5.0196984949604152E-2</v>
      </c>
      <c r="H26" s="4">
        <f>_xlfn.XLOOKUP($A26&amp;"-"&amp;H$1,Data!$A$2:$A$409,Data!$E$2:$E$409)</f>
        <v>-2.8394221710457506E-2</v>
      </c>
      <c r="I26" s="4">
        <f>_xlfn.XLOOKUP($A26&amp;"-"&amp;I$1,Data!$A$2:$A$409,Data!$E$2:$E$409)</f>
        <v>-9.1685296415007847E-2</v>
      </c>
      <c r="J26" s="4">
        <f>_xlfn.XLOOKUP($A26&amp;"-"&amp;J$1,Data!$A$2:$A$409,Data!$E$2:$E$409)</f>
        <v>0.11226759185125865</v>
      </c>
      <c r="K26" s="4">
        <f>_xlfn.XLOOKUP($A26&amp;"-"&amp;K$1,Data!$A$2:$A$409,Data!$E$2:$E$409)</f>
        <v>3.8470767015916202E-2</v>
      </c>
      <c r="L26" s="4">
        <f>_xlfn.XLOOKUP($A26&amp;"-"&amp;L$1,Data!$A$2:$A$409,Data!$E$2:$E$409)</f>
        <v>-2.5762476894639477E-2</v>
      </c>
      <c r="M26" s="4">
        <f>_xlfn.XLOOKUP($A26&amp;"-"&amp;M$1,Data!$A$2:$A$409,Data!$E$2:$E$409)</f>
        <v>-0.1123891589917916</v>
      </c>
    </row>
    <row r="27" spans="1:13" x14ac:dyDescent="0.3">
      <c r="A27" s="3">
        <v>2014</v>
      </c>
      <c r="B27" s="4">
        <f>_xlfn.XLOOKUP($A27&amp;"-"&amp;B$1,Data!$A$2:$A$409,Data!$E$2:$E$409)</f>
        <v>-7.7203972271290083E-2</v>
      </c>
      <c r="C27" s="4">
        <f>_xlfn.XLOOKUP($A27&amp;"-"&amp;C$1,Data!$A$2:$A$409,Data!$E$2:$E$409)</f>
        <v>-8.2199272914455068E-3</v>
      </c>
      <c r="D27" s="4">
        <f>_xlfn.XLOOKUP($A27&amp;"-"&amp;D$1,Data!$A$2:$A$409,Data!$E$2:$E$409)</f>
        <v>0.13290081907387893</v>
      </c>
      <c r="E27" s="4">
        <f>_xlfn.XLOOKUP($A27&amp;"-"&amp;E$1,Data!$A$2:$A$409,Data!$E$2:$E$409)</f>
        <v>6.6314478374779787E-2</v>
      </c>
      <c r="F27" s="4">
        <f>_xlfn.XLOOKUP($A27&amp;"-"&amp;F$1,Data!$A$2:$A$409,Data!$E$2:$E$409)</f>
        <v>6.9373397242249807E-2</v>
      </c>
      <c r="G27" s="4">
        <f>_xlfn.XLOOKUP($A27&amp;"-"&amp;G$1,Data!$A$2:$A$409,Data!$E$2:$E$409)</f>
        <v>-1.3961430293290484E-2</v>
      </c>
      <c r="H27" s="4">
        <f>_xlfn.XLOOKUP($A27&amp;"-"&amp;H$1,Data!$A$2:$A$409,Data!$E$2:$E$409)</f>
        <v>4.8831109300193569E-2</v>
      </c>
      <c r="I27" s="4">
        <f>_xlfn.XLOOKUP($A27&amp;"-"&amp;I$1,Data!$A$2:$A$409,Data!$E$2:$E$409)</f>
        <v>-2.3260613565453961E-2</v>
      </c>
      <c r="J27" s="4">
        <f>_xlfn.XLOOKUP($A27&amp;"-"&amp;J$1,Data!$A$2:$A$409,Data!$E$2:$E$409)</f>
        <v>-6.7789447517245624E-2</v>
      </c>
      <c r="K27" s="4">
        <f>_xlfn.XLOOKUP($A27&amp;"-"&amp;K$1,Data!$A$2:$A$409,Data!$E$2:$E$409)</f>
        <v>7.4065679124278277E-2</v>
      </c>
      <c r="L27" s="4">
        <f>_xlfn.XLOOKUP($A27&amp;"-"&amp;L$1,Data!$A$2:$A$409,Data!$E$2:$E$409)</f>
        <v>7.02368538656339E-2</v>
      </c>
      <c r="M27" s="4">
        <f>_xlfn.XLOOKUP($A27&amp;"-"&amp;M$1,Data!$A$2:$A$409,Data!$E$2:$E$409)</f>
        <v>-8.8848678868860831E-3</v>
      </c>
    </row>
    <row r="28" spans="1:13" x14ac:dyDescent="0.3">
      <c r="A28" s="3">
        <v>2015</v>
      </c>
      <c r="B28" s="4">
        <f>_xlfn.XLOOKUP($A28&amp;"-"&amp;B$1,Data!$A$2:$A$409,Data!$E$2:$E$409)</f>
        <v>4.3266079955060419E-2</v>
      </c>
      <c r="C28" s="4">
        <f>_xlfn.XLOOKUP($A28&amp;"-"&amp;C$1,Data!$A$2:$A$409,Data!$E$2:$E$409)</f>
        <v>-5.3171798754837726E-2</v>
      </c>
      <c r="D28" s="4">
        <f>_xlfn.XLOOKUP($A28&amp;"-"&amp;D$1,Data!$A$2:$A$409,Data!$E$2:$E$409)</f>
        <v>-3.9274924471299072E-2</v>
      </c>
      <c r="E28" s="4">
        <f>_xlfn.XLOOKUP($A28&amp;"-"&amp;E$1,Data!$A$2:$A$409,Data!$E$2:$E$409)</f>
        <v>3.4418547293131048E-2</v>
      </c>
      <c r="F28" s="4">
        <f>_xlfn.XLOOKUP($A28&amp;"-"&amp;F$1,Data!$A$2:$A$409,Data!$E$2:$E$409)</f>
        <v>-1.3256875812162339E-2</v>
      </c>
      <c r="G28" s="4">
        <f>_xlfn.XLOOKUP($A28&amp;"-"&amp;G$1,Data!$A$2:$A$409,Data!$E$2:$E$409)</f>
        <v>-3.9145090553226554E-3</v>
      </c>
      <c r="H28" s="4">
        <f>_xlfn.XLOOKUP($A28&amp;"-"&amp;H$1,Data!$A$2:$A$409,Data!$E$2:$E$409)</f>
        <v>-3.1111650191036556E-2</v>
      </c>
      <c r="I28" s="4">
        <f>_xlfn.XLOOKUP($A28&amp;"-"&amp;I$1,Data!$A$2:$A$409,Data!$E$2:$E$409)</f>
        <v>-6.3044566850275291E-2</v>
      </c>
      <c r="J28" s="4">
        <f>_xlfn.XLOOKUP($A28&amp;"-"&amp;J$1,Data!$A$2:$A$409,Data!$E$2:$E$409)</f>
        <v>-2.9528085083641124E-3</v>
      </c>
      <c r="K28" s="4">
        <f>_xlfn.XLOOKUP($A28&amp;"-"&amp;K$1,Data!$A$2:$A$409,Data!$E$2:$E$409)</f>
        <v>0.1210216689224501</v>
      </c>
      <c r="L28" s="4">
        <f>_xlfn.XLOOKUP($A28&amp;"-"&amp;L$1,Data!$A$2:$A$409,Data!$E$2:$E$409)</f>
        <v>-0.10066464245582987</v>
      </c>
      <c r="M28" s="4">
        <f>_xlfn.XLOOKUP($A28&amp;"-"&amp;M$1,Data!$A$2:$A$409,Data!$E$2:$E$409)</f>
        <v>-4.6601890128002414E-2</v>
      </c>
    </row>
    <row r="29" spans="1:13" x14ac:dyDescent="0.3">
      <c r="A29" s="3">
        <v>2016</v>
      </c>
      <c r="B29" s="4">
        <f>_xlfn.XLOOKUP($A29&amp;"-"&amp;B$1,Data!$A$2:$A$409,Data!$E$2:$E$409)</f>
        <v>2.4662958160804237E-2</v>
      </c>
      <c r="C29" s="4">
        <f>_xlfn.XLOOKUP($A29&amp;"-"&amp;C$1,Data!$A$2:$A$409,Data!$E$2:$E$409)</f>
        <v>3.3375966038968072E-2</v>
      </c>
      <c r="D29" s="4">
        <f>_xlfn.XLOOKUP($A29&amp;"-"&amp;D$1,Data!$A$2:$A$409,Data!$E$2:$E$409)</f>
        <v>9.2667447892664803E-2</v>
      </c>
      <c r="E29" s="4">
        <f>_xlfn.XLOOKUP($A29&amp;"-"&amp;E$1,Data!$A$2:$A$409,Data!$E$2:$E$409)</f>
        <v>2.7172930699989099E-2</v>
      </c>
      <c r="F29" s="4">
        <f>_xlfn.XLOOKUP($A29&amp;"-"&amp;F$1,Data!$A$2:$A$409,Data!$E$2:$E$409)</f>
        <v>-8.5990474179395079E-2</v>
      </c>
      <c r="G29" s="4">
        <f>_xlfn.XLOOKUP($A29&amp;"-"&amp;G$1,Data!$A$2:$A$409,Data!$E$2:$E$409)</f>
        <v>-9.4208851011397879E-3</v>
      </c>
      <c r="H29" s="4">
        <f>_xlfn.XLOOKUP($A29&amp;"-"&amp;H$1,Data!$A$2:$A$409,Data!$E$2:$E$409)</f>
        <v>-1.2309207287050714E-2</v>
      </c>
      <c r="I29" s="4">
        <f>_xlfn.XLOOKUP($A29&amp;"-"&amp;I$1,Data!$A$2:$A$409,Data!$E$2:$E$409)</f>
        <v>-3.6731909534550657E-4</v>
      </c>
      <c r="J29" s="4">
        <f>_xlfn.XLOOKUP($A29&amp;"-"&amp;J$1,Data!$A$2:$A$409,Data!$E$2:$E$409)</f>
        <v>9.501312335958018E-3</v>
      </c>
      <c r="K29" s="4">
        <f>_xlfn.XLOOKUP($A29&amp;"-"&amp;K$1,Data!$A$2:$A$409,Data!$E$2:$E$409)</f>
        <v>2.4413707035515538E-2</v>
      </c>
      <c r="L29" s="4">
        <f>_xlfn.XLOOKUP($A29&amp;"-"&amp;L$1,Data!$A$2:$A$409,Data!$E$2:$E$409)</f>
        <v>-6.0176137661480625E-2</v>
      </c>
      <c r="M29" s="4">
        <f>_xlfn.XLOOKUP($A29&amp;"-"&amp;M$1,Data!$A$2:$A$409,Data!$E$2:$E$409)</f>
        <v>5.1944369430191768E-2</v>
      </c>
    </row>
    <row r="30" spans="1:13" x14ac:dyDescent="0.3">
      <c r="A30" s="3">
        <v>2017</v>
      </c>
      <c r="B30" s="4">
        <f>_xlfn.XLOOKUP($A30&amp;"-"&amp;B$1,Data!$A$2:$A$409,Data!$E$2:$E$409)</f>
        <v>0.10888623615336224</v>
      </c>
      <c r="C30" s="4">
        <f>_xlfn.XLOOKUP($A30&amp;"-"&amp;C$1,Data!$A$2:$A$409,Data!$E$2:$E$409)</f>
        <v>1.5395300381988735E-2</v>
      </c>
      <c r="D30" s="4">
        <f>_xlfn.XLOOKUP($A30&amp;"-"&amp;D$1,Data!$A$2:$A$409,Data!$E$2:$E$409)</f>
        <v>1.4819881440948472E-2</v>
      </c>
      <c r="E30" s="4">
        <f>_xlfn.XLOOKUP($A30&amp;"-"&amp;E$1,Data!$A$2:$A$409,Data!$E$2:$E$409)</f>
        <v>6.7108514940462827E-2</v>
      </c>
      <c r="F30" s="4">
        <f>_xlfn.XLOOKUP($A30&amp;"-"&amp;F$1,Data!$A$2:$A$409,Data!$E$2:$E$409)</f>
        <v>3.010716466303125E-2</v>
      </c>
      <c r="G30" s="4">
        <f>_xlfn.XLOOKUP($A30&amp;"-"&amp;G$1,Data!$A$2:$A$409,Data!$E$2:$E$409)</f>
        <v>2.8460768083062547E-2</v>
      </c>
      <c r="H30" s="4">
        <f>_xlfn.XLOOKUP($A30&amp;"-"&amp;H$1,Data!$A$2:$A$409,Data!$E$2:$E$409)</f>
        <v>7.199992050795409E-2</v>
      </c>
      <c r="I30" s="4">
        <f>_xlfn.XLOOKUP($A30&amp;"-"&amp;I$1,Data!$A$2:$A$409,Data!$E$2:$E$409)</f>
        <v>2.2839134263336055E-2</v>
      </c>
      <c r="J30" s="4">
        <f>_xlfn.XLOOKUP($A30&amp;"-"&amp;J$1,Data!$A$2:$A$409,Data!$E$2:$E$409)</f>
        <v>-6.7195896655157808E-2</v>
      </c>
      <c r="K30" s="4">
        <f>_xlfn.XLOOKUP($A30&amp;"-"&amp;K$1,Data!$A$2:$A$409,Data!$E$2:$E$409)</f>
        <v>7.362970447082616E-2</v>
      </c>
      <c r="L30" s="4">
        <f>_xlfn.XLOOKUP($A30&amp;"-"&amp;L$1,Data!$A$2:$A$409,Data!$E$2:$E$409)</f>
        <v>-5.97395781491772E-2</v>
      </c>
      <c r="M30" s="4">
        <f>_xlfn.XLOOKUP($A30&amp;"-"&amp;M$1,Data!$A$2:$A$409,Data!$E$2:$E$409)</f>
        <v>0.11378968540385524</v>
      </c>
    </row>
    <row r="31" spans="1:13" x14ac:dyDescent="0.3">
      <c r="A31" s="3">
        <v>2018</v>
      </c>
      <c r="B31" s="4">
        <f>_xlfn.XLOOKUP($A31&amp;"-"&amp;B$1,Data!$A$2:$A$409,Data!$E$2:$E$409)</f>
        <v>3.6989674687864668E-2</v>
      </c>
      <c r="C31" s="4">
        <f>_xlfn.XLOOKUP($A31&amp;"-"&amp;C$1,Data!$A$2:$A$409,Data!$E$2:$E$409)</f>
        <v>-1.1548460205306064E-2</v>
      </c>
      <c r="D31" s="4">
        <f>_xlfn.XLOOKUP($A31&amp;"-"&amp;D$1,Data!$A$2:$A$409,Data!$E$2:$E$409)</f>
        <v>-2.8770125600606832E-2</v>
      </c>
      <c r="E31" s="4">
        <f>_xlfn.XLOOKUP($A31&amp;"-"&amp;E$1,Data!$A$2:$A$409,Data!$E$2:$E$409)</f>
        <v>-9.028181605145072E-2</v>
      </c>
      <c r="F31" s="4">
        <f>_xlfn.XLOOKUP($A31&amp;"-"&amp;F$1,Data!$A$2:$A$409,Data!$E$2:$E$409)</f>
        <v>-3.9192863616848768E-2</v>
      </c>
      <c r="G31" s="4">
        <f>_xlfn.XLOOKUP($A31&amp;"-"&amp;G$1,Data!$A$2:$A$409,Data!$E$2:$E$409)</f>
        <v>-4.5806150515852913E-2</v>
      </c>
      <c r="H31" s="4">
        <f>_xlfn.XLOOKUP($A31&amp;"-"&amp;H$1,Data!$A$2:$A$409,Data!$E$2:$E$409)</f>
        <v>1.0697858347035166E-2</v>
      </c>
      <c r="I31" s="4">
        <f>_xlfn.XLOOKUP($A31&amp;"-"&amp;I$1,Data!$A$2:$A$409,Data!$E$2:$E$409)</f>
        <v>-4.9741562158934181E-2</v>
      </c>
      <c r="J31" s="4">
        <f>_xlfn.XLOOKUP($A31&amp;"-"&amp;J$1,Data!$A$2:$A$409,Data!$E$2:$E$409)</f>
        <v>8.4341918496928237E-2</v>
      </c>
      <c r="K31" s="4">
        <f>_xlfn.XLOOKUP($A31&amp;"-"&amp;K$1,Data!$A$2:$A$409,Data!$E$2:$E$409)</f>
        <v>-9.8136397701723749E-2</v>
      </c>
      <c r="L31" s="4">
        <f>_xlfn.XLOOKUP($A31&amp;"-"&amp;L$1,Data!$A$2:$A$409,Data!$E$2:$E$409)</f>
        <v>6.773107009107629E-2</v>
      </c>
      <c r="M31" s="4">
        <f>_xlfn.XLOOKUP($A31&amp;"-"&amp;M$1,Data!$A$2:$A$409,Data!$E$2:$E$409)</f>
        <v>-5.5838616953936458E-2</v>
      </c>
    </row>
    <row r="32" spans="1:13" x14ac:dyDescent="0.3">
      <c r="A32" s="3">
        <v>2019</v>
      </c>
      <c r="B32" s="4">
        <f>_xlfn.XLOOKUP($A32&amp;"-"&amp;B$1,Data!$A$2:$A$409,Data!$E$2:$E$409)</f>
        <v>0.14370342690084176</v>
      </c>
      <c r="C32" s="4">
        <f>_xlfn.XLOOKUP($A32&amp;"-"&amp;C$1,Data!$A$2:$A$409,Data!$E$2:$E$409)</f>
        <v>6.04453157282766E-3</v>
      </c>
      <c r="D32" s="4">
        <f>_xlfn.XLOOKUP($A32&amp;"-"&amp;D$1,Data!$A$2:$A$409,Data!$E$2:$E$409)</f>
        <v>-0.10298977934855291</v>
      </c>
      <c r="E32" s="4">
        <f>_xlfn.XLOOKUP($A32&amp;"-"&amp;E$1,Data!$A$2:$A$409,Data!$E$2:$E$409)</f>
        <v>1.9401967883460314E-2</v>
      </c>
      <c r="F32" s="4">
        <f>_xlfn.XLOOKUP($A32&amp;"-"&amp;F$1,Data!$A$2:$A$409,Data!$E$2:$E$409)</f>
        <v>-5.6345973049200818E-2</v>
      </c>
      <c r="G32" s="4">
        <f>_xlfn.XLOOKUP($A32&amp;"-"&amp;G$1,Data!$A$2:$A$409,Data!$E$2:$E$409)</f>
        <v>9.2178090683669833E-2</v>
      </c>
      <c r="H32" s="4">
        <f>_xlfn.XLOOKUP($A32&amp;"-"&amp;H$1,Data!$A$2:$A$409,Data!$E$2:$E$409)</f>
        <v>2.7153036092557457E-2</v>
      </c>
      <c r="I32" s="4">
        <f>_xlfn.XLOOKUP($A32&amp;"-"&amp;I$1,Data!$A$2:$A$409,Data!$E$2:$E$409)</f>
        <v>-4.5430325037990139E-2</v>
      </c>
      <c r="J32" s="4">
        <f>_xlfn.XLOOKUP($A32&amp;"-"&amp;J$1,Data!$A$2:$A$409,Data!$E$2:$E$409)</f>
        <v>8.8248671669871201E-2</v>
      </c>
      <c r="K32" s="4">
        <f>_xlfn.XLOOKUP($A32&amp;"-"&amp;K$1,Data!$A$2:$A$409,Data!$E$2:$E$409)</f>
        <v>-6.2550463072904322E-2</v>
      </c>
      <c r="L32" s="4">
        <f>_xlfn.XLOOKUP($A32&amp;"-"&amp;L$1,Data!$A$2:$A$409,Data!$E$2:$E$409)</f>
        <v>8.7749518694903259E-2</v>
      </c>
      <c r="M32" s="4">
        <f>_xlfn.XLOOKUP($A32&amp;"-"&amp;M$1,Data!$A$2:$A$409,Data!$E$2:$E$409)</f>
        <v>7.0358639962738681E-2</v>
      </c>
    </row>
    <row r="33" spans="1:13" x14ac:dyDescent="0.3">
      <c r="A33" s="3">
        <v>2020</v>
      </c>
      <c r="B33" s="4">
        <f>_xlfn.XLOOKUP($A33&amp;"-"&amp;B$1,Data!$A$2:$A$409,Data!$E$2:$E$409)</f>
        <v>3.9459370077369535E-2</v>
      </c>
      <c r="C33" s="4">
        <f>_xlfn.XLOOKUP($A33&amp;"-"&amp;C$1,Data!$A$2:$A$409,Data!$E$2:$E$409)</f>
        <v>-9.2584375026164373E-2</v>
      </c>
      <c r="D33" s="4">
        <f>_xlfn.XLOOKUP($A33&amp;"-"&amp;D$1,Data!$A$2:$A$409,Data!$E$2:$E$409)</f>
        <v>-0.18539569473791045</v>
      </c>
      <c r="E33" s="4">
        <f>_xlfn.XLOOKUP($A33&amp;"-"&amp;E$1,Data!$A$2:$A$409,Data!$E$2:$E$409)</f>
        <v>0.13555943184649882</v>
      </c>
      <c r="F33" s="4">
        <f>_xlfn.XLOOKUP($A33&amp;"-"&amp;F$1,Data!$A$2:$A$409,Data!$E$2:$E$409)</f>
        <v>6.2112234923294818E-2</v>
      </c>
      <c r="G33" s="4">
        <f>_xlfn.XLOOKUP($A33&amp;"-"&amp;G$1,Data!$A$2:$A$409,Data!$E$2:$E$409)</f>
        <v>0.10036532339102762</v>
      </c>
      <c r="H33" s="4">
        <f>_xlfn.XLOOKUP($A33&amp;"-"&amp;H$1,Data!$A$2:$A$409,Data!$E$2:$E$409)</f>
        <v>-2.6705243752560393E-2</v>
      </c>
      <c r="I33" s="4">
        <f>_xlfn.XLOOKUP($A33&amp;"-"&amp;I$1,Data!$A$2:$A$409,Data!$E$2:$E$409)</f>
        <v>-5.1499925464095625E-2</v>
      </c>
      <c r="J33" s="4">
        <f>_xlfn.XLOOKUP($A33&amp;"-"&amp;J$1,Data!$A$2:$A$409,Data!$E$2:$E$409)</f>
        <v>6.3245382097886438E-2</v>
      </c>
      <c r="K33" s="4">
        <f>_xlfn.XLOOKUP($A33&amp;"-"&amp;K$1,Data!$A$2:$A$409,Data!$E$2:$E$409)</f>
        <v>-2.6389698018381411E-2</v>
      </c>
      <c r="L33" s="4">
        <f>_xlfn.XLOOKUP($A33&amp;"-"&amp;L$1,Data!$A$2:$A$409,Data!$E$2:$E$409)</f>
        <v>0.16301396777765867</v>
      </c>
      <c r="M33" s="4">
        <f>_xlfn.XLOOKUP($A33&amp;"-"&amp;M$1,Data!$A$2:$A$409,Data!$E$2:$E$409)</f>
        <v>0.13816087540794783</v>
      </c>
    </row>
    <row r="34" spans="1:13" x14ac:dyDescent="0.3">
      <c r="A34" s="3">
        <v>2021</v>
      </c>
      <c r="B34" s="4">
        <f>_xlfn.XLOOKUP($A34&amp;"-"&amp;B$1,Data!$A$2:$A$409,Data!$E$2:$E$409)</f>
        <v>1.8149065221936937E-3</v>
      </c>
      <c r="C34" s="4">
        <f>_xlfn.XLOOKUP($A34&amp;"-"&amp;C$1,Data!$A$2:$A$409,Data!$E$2:$E$409)</f>
        <v>4.72771843810205E-3</v>
      </c>
      <c r="D34" s="4">
        <f>_xlfn.XLOOKUP($A34&amp;"-"&amp;D$1,Data!$A$2:$A$409,Data!$E$2:$E$409)</f>
        <v>-6.2029117623401471E-2</v>
      </c>
      <c r="E34" s="4">
        <f>_xlfn.XLOOKUP($A34&amp;"-"&amp;E$1,Data!$A$2:$A$409,Data!$E$2:$E$409)</f>
        <v>5.7884431231878804E-4</v>
      </c>
      <c r="F34" s="4">
        <f>_xlfn.XLOOKUP($A34&amp;"-"&amp;F$1,Data!$A$2:$A$409,Data!$E$2:$E$409)</f>
        <v>1.7369567546334275E-2</v>
      </c>
      <c r="G34" s="4">
        <f>_xlfn.XLOOKUP($A34&amp;"-"&amp;G$1,Data!$A$2:$A$409,Data!$E$2:$E$409)</f>
        <v>-4.6522566287812296E-2</v>
      </c>
      <c r="H34" s="4">
        <f>_xlfn.XLOOKUP($A34&amp;"-"&amp;H$1,Data!$A$2:$A$409,Data!$E$2:$E$409)</f>
        <v>2.9288764541304645E-2</v>
      </c>
      <c r="I34" s="4">
        <f>_xlfn.XLOOKUP($A34&amp;"-"&amp;I$1,Data!$A$2:$A$409,Data!$E$2:$E$409)</f>
        <v>5.5537275211376323E-2</v>
      </c>
      <c r="J34" s="4">
        <f>_xlfn.XLOOKUP($A34&amp;"-"&amp;J$1,Data!$A$2:$A$409,Data!$E$2:$E$409)</f>
        <v>-5.1971374744175215E-2</v>
      </c>
      <c r="K34" s="4">
        <f>_xlfn.XLOOKUP($A34&amp;"-"&amp;K$1,Data!$A$2:$A$409,Data!$E$2:$E$409)</f>
        <v>8.8174533393379162E-2</v>
      </c>
      <c r="L34" s="4">
        <f>_xlfn.XLOOKUP($A34&amp;"-"&amp;L$1,Data!$A$2:$A$409,Data!$E$2:$E$409)</f>
        <v>0.19758520114564992</v>
      </c>
      <c r="M34" s="4">
        <f>_xlfn.XLOOKUP($A34&amp;"-"&amp;M$1,Data!$A$2:$A$409,Data!$E$2:$E$409)</f>
        <v>2.6433578708325592E-2</v>
      </c>
    </row>
    <row r="35" spans="1:13" x14ac:dyDescent="0.3">
      <c r="A35" s="3">
        <v>2022</v>
      </c>
      <c r="B35" s="4">
        <f>_xlfn.XLOOKUP($A35&amp;"-"&amp;B$1,Data!$A$2:$A$409,Data!$E$2:$E$409)</f>
        <v>7.6269873079492331E-2</v>
      </c>
      <c r="C35" s="4">
        <f>_xlfn.XLOOKUP($A35&amp;"-"&amp;C$1,Data!$A$2:$A$409,Data!$E$2:$E$409)</f>
        <v>-2.2264482589114992E-2</v>
      </c>
      <c r="D35" s="4">
        <f>_xlfn.XLOOKUP($A35&amp;"-"&amp;D$1,Data!$A$2:$A$409,Data!$E$2:$E$409)</f>
        <v>0.13691325610802735</v>
      </c>
      <c r="E35" s="4">
        <f>_xlfn.XLOOKUP($A35&amp;"-"&amp;E$1,Data!$A$2:$A$409,Data!$E$2:$E$409)</f>
        <v>9.9194632671202043E-2</v>
      </c>
      <c r="F35" s="4">
        <f>_xlfn.XLOOKUP($A35&amp;"-"&amp;F$1,Data!$A$2:$A$409,Data!$E$2:$E$409)</f>
        <v>3.7987646293888171E-2</v>
      </c>
      <c r="G35" s="4">
        <f>_xlfn.XLOOKUP($A35&amp;"-"&amp;G$1,Data!$A$2:$A$409,Data!$E$2:$E$409)</f>
        <v>-5.7018024648824842E-2</v>
      </c>
      <c r="H35" s="4">
        <f>_xlfn.XLOOKUP($A35&amp;"-"&amp;H$1,Data!$A$2:$A$409,Data!$E$2:$E$409)</f>
        <v>7.956357114388217E-2</v>
      </c>
      <c r="I35" s="4">
        <f>_xlfn.XLOOKUP($A35&amp;"-"&amp;I$1,Data!$A$2:$A$409,Data!$E$2:$E$409)</f>
        <v>0.21848800898364776</v>
      </c>
      <c r="J35" s="4">
        <f>_xlfn.XLOOKUP($A35&amp;"-"&amp;J$1,Data!$A$2:$A$409,Data!$E$2:$E$409)</f>
        <v>8.6478706985522995E-3</v>
      </c>
      <c r="K35" s="4">
        <f>_xlfn.XLOOKUP($A35&amp;"-"&amp;K$1,Data!$A$2:$A$409,Data!$E$2:$E$409)</f>
        <v>0.24770871860342139</v>
      </c>
      <c r="L35" s="4">
        <f>_xlfn.XLOOKUP($A35&amp;"-"&amp;L$1,Data!$A$2:$A$409,Data!$E$2:$E$409)</f>
        <v>0.26554882330517826</v>
      </c>
      <c r="M35" s="4">
        <f>_xlfn.XLOOKUP($A35&amp;"-"&amp;M$1,Data!$A$2:$A$409,Data!$E$2:$E$409)</f>
        <v>0.10346788736301847</v>
      </c>
    </row>
    <row r="36" spans="1:13" x14ac:dyDescent="0.3">
      <c r="A36" s="3">
        <v>2023</v>
      </c>
      <c r="B36" s="4">
        <f>_xlfn.XLOOKUP($A36&amp;"-"&amp;B$1,Data!$A$2:$A$409,Data!$E$2:$E$409)</f>
        <v>-0.10229274678859221</v>
      </c>
      <c r="C36" s="4">
        <f>_xlfn.XLOOKUP($A36&amp;"-"&amp;C$1,Data!$A$2:$A$409,Data!$E$2:$E$409)</f>
        <v>5.1996271119984332E-2</v>
      </c>
      <c r="D36" s="4">
        <f>_xlfn.XLOOKUP($A36&amp;"-"&amp;D$1,Data!$A$2:$A$409,Data!$E$2:$E$409)</f>
        <v>-8.6016802504021911E-2</v>
      </c>
      <c r="E36" s="4">
        <f>_xlfn.XLOOKUP($A36&amp;"-"&amp;E$1,Data!$A$2:$A$409,Data!$E$2:$E$409)</f>
        <v>-3.7042276964047931E-2</v>
      </c>
      <c r="F36" s="4">
        <f>_xlfn.XLOOKUP($A36&amp;"-"&amp;F$1,Data!$A$2:$A$409,Data!$E$2:$E$409)</f>
        <v>6.4876111624852101E-2</v>
      </c>
      <c r="G36" s="4">
        <f>_xlfn.XLOOKUP($A36&amp;"-"&amp;G$1,Data!$A$2:$A$409,Data!$E$2:$E$409)</f>
        <v>0.19043831653015125</v>
      </c>
      <c r="H36" s="4">
        <f>_xlfn.XLOOKUP($A36&amp;"-"&amp;H$1,Data!$A$2:$A$409,Data!$E$2:$E$409)</f>
        <v>0.22878939465471793</v>
      </c>
      <c r="I36" s="4">
        <f>_xlfn.XLOOKUP($A36&amp;"-"&amp;I$1,Data!$A$2:$A$409,Data!$E$2:$E$409)</f>
        <v>0.10500735825476892</v>
      </c>
      <c r="J36" s="4">
        <f>_xlfn.XLOOKUP($A36&amp;"-"&amp;J$1,Data!$A$2:$A$409,Data!$E$2:$E$409)</f>
        <v>5.1207220098786914E-2</v>
      </c>
      <c r="K36" s="4">
        <f>_xlfn.XLOOKUP($A36&amp;"-"&amp;K$1,Data!$A$2:$A$409,Data!$E$2:$E$409)</f>
        <v>-0.10275117617557854</v>
      </c>
      <c r="L36" s="4">
        <f>_xlfn.XLOOKUP($A36&amp;"-"&amp;L$1,Data!$A$2:$A$409,Data!$E$2:$E$409)</f>
        <v>5.7824623042014342E-2</v>
      </c>
      <c r="M36" s="4"/>
    </row>
    <row r="38" spans="1:13" x14ac:dyDescent="0.3">
      <c r="B38">
        <f>COUNTIF(B3:B36,"&gt;0")</f>
        <v>22</v>
      </c>
      <c r="C38">
        <f t="shared" ref="C38:M38" si="3">COUNTIF(C3:C36,"&gt;0")</f>
        <v>18</v>
      </c>
      <c r="D38">
        <f t="shared" si="3"/>
        <v>17</v>
      </c>
      <c r="E38">
        <f t="shared" si="3"/>
        <v>24</v>
      </c>
      <c r="F38">
        <f t="shared" si="3"/>
        <v>14</v>
      </c>
      <c r="G38">
        <f t="shared" si="3"/>
        <v>18</v>
      </c>
      <c r="H38">
        <f t="shared" si="3"/>
        <v>23</v>
      </c>
      <c r="I38">
        <f t="shared" si="3"/>
        <v>15</v>
      </c>
      <c r="J38">
        <f t="shared" si="3"/>
        <v>19</v>
      </c>
      <c r="K38">
        <f t="shared" si="3"/>
        <v>22</v>
      </c>
      <c r="L38">
        <f t="shared" si="3"/>
        <v>19</v>
      </c>
      <c r="M38">
        <f t="shared" si="3"/>
        <v>26</v>
      </c>
    </row>
  </sheetData>
  <phoneticPr fontId="2" type="noConversion"/>
  <conditionalFormatting sqref="B3:M3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:S13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{799E8D82-30A2-497C-94A4-630C1E9E8CE6}</x14:id>
        </ext>
      </extLst>
    </cfRule>
  </conditionalFormatting>
  <conditionalFormatting sqref="Q2:Q13">
    <cfRule type="colorScale" priority="4">
      <colorScale>
        <cfvo type="min"/>
        <cfvo type="max"/>
        <color rgb="FFFCFCFF"/>
        <color rgb="FF63BE7B"/>
      </colorScale>
    </cfRule>
  </conditionalFormatting>
  <conditionalFormatting sqref="R2:R13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9E8D82-30A2-497C-94A4-630C1E9E8C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S2:S13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9"/>
  <sheetViews>
    <sheetView topLeftCell="A3" workbookViewId="0">
      <selection activeCell="E4" sqref="E4"/>
    </sheetView>
  </sheetViews>
  <sheetFormatPr defaultRowHeight="14.4" x14ac:dyDescent="0.3"/>
  <cols>
    <col min="5" max="5" width="9.109375" bestFit="1" customWidth="1"/>
  </cols>
  <sheetData>
    <row r="1" spans="1:5" x14ac:dyDescent="0.3">
      <c r="B1" s="1" t="s">
        <v>0</v>
      </c>
      <c r="C1" s="1" t="s">
        <v>1</v>
      </c>
      <c r="D1" s="1" t="s">
        <v>2</v>
      </c>
      <c r="E1" s="5" t="s">
        <v>18</v>
      </c>
    </row>
    <row r="2" spans="1:5" x14ac:dyDescent="0.3">
      <c r="A2" t="str">
        <f>C2&amp;"-"&amp;B2</f>
        <v>2023-12</v>
      </c>
      <c r="B2" s="2">
        <v>12</v>
      </c>
      <c r="C2" s="2">
        <v>2023</v>
      </c>
      <c r="D2" s="2">
        <v>7948.6</v>
      </c>
    </row>
    <row r="3" spans="1:5" x14ac:dyDescent="0.3">
      <c r="A3" t="str">
        <f t="shared" ref="A3:A66" si="0">C3&amp;"-"&amp;B3</f>
        <v>2023-11</v>
      </c>
      <c r="B3" s="2">
        <v>11</v>
      </c>
      <c r="C3" s="2">
        <v>2023</v>
      </c>
      <c r="D3" s="2">
        <v>7514.1</v>
      </c>
      <c r="E3" s="6">
        <f>(D2-D3)/D3</f>
        <v>5.7824623042014342E-2</v>
      </c>
    </row>
    <row r="4" spans="1:5" x14ac:dyDescent="0.3">
      <c r="A4" t="str">
        <f t="shared" si="0"/>
        <v>2023-10</v>
      </c>
      <c r="B4" s="2">
        <v>10</v>
      </c>
      <c r="C4" s="2">
        <v>2023</v>
      </c>
      <c r="D4" s="2">
        <v>8374.6</v>
      </c>
      <c r="E4" s="6">
        <f t="shared" ref="E4:E67" si="1">(D3-D4)/D4</f>
        <v>-0.10275117617557854</v>
      </c>
    </row>
    <row r="5" spans="1:5" x14ac:dyDescent="0.3">
      <c r="A5" t="str">
        <f t="shared" si="0"/>
        <v>2023-9</v>
      </c>
      <c r="B5" s="2">
        <v>9</v>
      </c>
      <c r="C5" s="2">
        <v>2023</v>
      </c>
      <c r="D5" s="2">
        <v>7966.65</v>
      </c>
      <c r="E5" s="6">
        <f t="shared" si="1"/>
        <v>5.1207220098786914E-2</v>
      </c>
    </row>
    <row r="6" spans="1:5" x14ac:dyDescent="0.3">
      <c r="A6" t="str">
        <f t="shared" si="0"/>
        <v>2023-8</v>
      </c>
      <c r="B6" s="2">
        <v>8</v>
      </c>
      <c r="C6" s="2">
        <v>2023</v>
      </c>
      <c r="D6" s="2">
        <v>7209.59</v>
      </c>
      <c r="E6" s="6">
        <f t="shared" si="1"/>
        <v>0.10500735825476892</v>
      </c>
    </row>
    <row r="7" spans="1:5" x14ac:dyDescent="0.3">
      <c r="A7" t="str">
        <f t="shared" si="0"/>
        <v>2023-7</v>
      </c>
      <c r="B7" s="2">
        <v>7</v>
      </c>
      <c r="C7" s="2">
        <v>2023</v>
      </c>
      <c r="D7" s="2">
        <v>5867.23</v>
      </c>
      <c r="E7" s="6">
        <f t="shared" si="1"/>
        <v>0.22878939465471793</v>
      </c>
    </row>
    <row r="8" spans="1:5" x14ac:dyDescent="0.3">
      <c r="A8" t="str">
        <f t="shared" si="0"/>
        <v>2023-6</v>
      </c>
      <c r="B8" s="2">
        <v>6</v>
      </c>
      <c r="C8" s="2">
        <v>2023</v>
      </c>
      <c r="D8" s="2">
        <v>4928.63</v>
      </c>
      <c r="E8" s="6">
        <f t="shared" si="1"/>
        <v>0.19043831653015125</v>
      </c>
    </row>
    <row r="9" spans="1:5" x14ac:dyDescent="0.3">
      <c r="A9" t="str">
        <f t="shared" si="0"/>
        <v>2023-5</v>
      </c>
      <c r="B9" s="2">
        <v>5</v>
      </c>
      <c r="C9" s="2">
        <v>2023</v>
      </c>
      <c r="D9" s="2">
        <v>4628.3599999999997</v>
      </c>
      <c r="E9" s="6">
        <f t="shared" si="1"/>
        <v>6.4876111624852101E-2</v>
      </c>
    </row>
    <row r="10" spans="1:5" x14ac:dyDescent="0.3">
      <c r="A10" t="str">
        <f t="shared" si="0"/>
        <v>2023-4</v>
      </c>
      <c r="B10" s="2">
        <v>4</v>
      </c>
      <c r="C10" s="2">
        <v>2023</v>
      </c>
      <c r="D10" s="2">
        <v>4806.3999999999996</v>
      </c>
      <c r="E10" s="6">
        <f t="shared" si="1"/>
        <v>-3.7042276964047931E-2</v>
      </c>
    </row>
    <row r="11" spans="1:5" x14ac:dyDescent="0.3">
      <c r="A11" t="str">
        <f t="shared" si="0"/>
        <v>2023-3</v>
      </c>
      <c r="B11" s="2">
        <v>3</v>
      </c>
      <c r="C11" s="2">
        <v>2023</v>
      </c>
      <c r="D11" s="2">
        <v>5258.74</v>
      </c>
      <c r="E11" s="6">
        <f t="shared" si="1"/>
        <v>-8.6016802504021911E-2</v>
      </c>
    </row>
    <row r="12" spans="1:5" x14ac:dyDescent="0.3">
      <c r="A12" t="str">
        <f t="shared" si="0"/>
        <v>2023-2</v>
      </c>
      <c r="B12" s="2">
        <v>2</v>
      </c>
      <c r="C12" s="2">
        <v>2023</v>
      </c>
      <c r="D12" s="2">
        <v>4998.82</v>
      </c>
      <c r="E12" s="6">
        <f t="shared" si="1"/>
        <v>5.1996271119984332E-2</v>
      </c>
    </row>
    <row r="13" spans="1:5" x14ac:dyDescent="0.3">
      <c r="A13" t="str">
        <f t="shared" si="0"/>
        <v>2023-1</v>
      </c>
      <c r="B13" s="2">
        <v>1</v>
      </c>
      <c r="C13" s="2">
        <v>2023</v>
      </c>
      <c r="D13" s="2">
        <v>5568.43</v>
      </c>
      <c r="E13" s="6">
        <f t="shared" si="1"/>
        <v>-0.10229274678859221</v>
      </c>
    </row>
    <row r="14" spans="1:5" x14ac:dyDescent="0.3">
      <c r="A14" t="str">
        <f t="shared" si="0"/>
        <v>2022-12</v>
      </c>
      <c r="B14" s="2">
        <v>12</v>
      </c>
      <c r="C14" s="2">
        <v>2022</v>
      </c>
      <c r="D14" s="2">
        <v>5046.3</v>
      </c>
      <c r="E14" s="6">
        <f t="shared" si="1"/>
        <v>0.10346788736301847</v>
      </c>
    </row>
    <row r="15" spans="1:5" x14ac:dyDescent="0.3">
      <c r="A15" t="str">
        <f t="shared" si="0"/>
        <v>2022-11</v>
      </c>
      <c r="B15" s="2">
        <v>11</v>
      </c>
      <c r="C15" s="2">
        <v>2022</v>
      </c>
      <c r="D15" s="2">
        <v>3987.44</v>
      </c>
      <c r="E15" s="6">
        <f t="shared" si="1"/>
        <v>0.26554882330517826</v>
      </c>
    </row>
    <row r="16" spans="1:5" x14ac:dyDescent="0.3">
      <c r="A16" t="str">
        <f t="shared" si="0"/>
        <v>2022-10</v>
      </c>
      <c r="B16" s="2">
        <v>10</v>
      </c>
      <c r="C16" s="2">
        <v>2022</v>
      </c>
      <c r="D16" s="2">
        <v>3195.81</v>
      </c>
      <c r="E16" s="6">
        <f t="shared" si="1"/>
        <v>0.24770871860342139</v>
      </c>
    </row>
    <row r="17" spans="1:5" x14ac:dyDescent="0.3">
      <c r="A17" t="str">
        <f t="shared" si="0"/>
        <v>2022-9</v>
      </c>
      <c r="B17" s="2">
        <v>9</v>
      </c>
      <c r="C17" s="2">
        <v>2022</v>
      </c>
      <c r="D17" s="2">
        <v>3168.41</v>
      </c>
      <c r="E17" s="6">
        <f t="shared" si="1"/>
        <v>8.6478706985522995E-3</v>
      </c>
    </row>
    <row r="18" spans="1:5" x14ac:dyDescent="0.3">
      <c r="A18" t="str">
        <f t="shared" si="0"/>
        <v>2022-8</v>
      </c>
      <c r="B18" s="2">
        <v>8</v>
      </c>
      <c r="C18" s="2">
        <v>2022</v>
      </c>
      <c r="D18" s="2">
        <v>2600.2800000000002</v>
      </c>
      <c r="E18" s="6">
        <f t="shared" si="1"/>
        <v>0.21848800898364776</v>
      </c>
    </row>
    <row r="19" spans="1:5" x14ac:dyDescent="0.3">
      <c r="A19" t="str">
        <f t="shared" si="0"/>
        <v>2022-7</v>
      </c>
      <c r="B19" s="2">
        <v>7</v>
      </c>
      <c r="C19" s="2">
        <v>2022</v>
      </c>
      <c r="D19" s="2">
        <v>2408.64</v>
      </c>
      <c r="E19" s="6">
        <f t="shared" si="1"/>
        <v>7.956357114388217E-2</v>
      </c>
    </row>
    <row r="20" spans="1:5" x14ac:dyDescent="0.3">
      <c r="A20" t="str">
        <f t="shared" si="0"/>
        <v>2022-6</v>
      </c>
      <c r="B20" s="2">
        <v>6</v>
      </c>
      <c r="C20" s="2">
        <v>2022</v>
      </c>
      <c r="D20" s="2">
        <v>2554.2800000000002</v>
      </c>
      <c r="E20" s="6">
        <f t="shared" si="1"/>
        <v>-5.7018024648824842E-2</v>
      </c>
    </row>
    <row r="21" spans="1:5" x14ac:dyDescent="0.3">
      <c r="A21" t="str">
        <f t="shared" si="0"/>
        <v>2022-5</v>
      </c>
      <c r="B21" s="2">
        <v>5</v>
      </c>
      <c r="C21" s="2">
        <v>2022</v>
      </c>
      <c r="D21" s="2">
        <v>2460.8000000000002</v>
      </c>
      <c r="E21" s="6">
        <f t="shared" si="1"/>
        <v>3.7987646293888171E-2</v>
      </c>
    </row>
    <row r="22" spans="1:5" x14ac:dyDescent="0.3">
      <c r="A22" t="str">
        <f t="shared" si="0"/>
        <v>2022-4</v>
      </c>
      <c r="B22" s="2">
        <v>4</v>
      </c>
      <c r="C22" s="2">
        <v>2022</v>
      </c>
      <c r="D22" s="2">
        <v>2238.73</v>
      </c>
      <c r="E22" s="6">
        <f t="shared" si="1"/>
        <v>9.9194632671202043E-2</v>
      </c>
    </row>
    <row r="23" spans="1:5" x14ac:dyDescent="0.3">
      <c r="A23" t="str">
        <f t="shared" si="0"/>
        <v>2022-3</v>
      </c>
      <c r="B23" s="2">
        <v>3</v>
      </c>
      <c r="C23" s="2">
        <v>2022</v>
      </c>
      <c r="D23" s="2">
        <v>1969.13</v>
      </c>
      <c r="E23" s="6">
        <f t="shared" si="1"/>
        <v>0.13691325610802735</v>
      </c>
    </row>
    <row r="24" spans="1:5" x14ac:dyDescent="0.3">
      <c r="A24" t="str">
        <f t="shared" si="0"/>
        <v>2022-2</v>
      </c>
      <c r="B24" s="2">
        <v>2</v>
      </c>
      <c r="C24" s="2">
        <v>2022</v>
      </c>
      <c r="D24" s="2">
        <v>2013.97</v>
      </c>
      <c r="E24" s="6">
        <f t="shared" si="1"/>
        <v>-2.2264482589114992E-2</v>
      </c>
    </row>
    <row r="25" spans="1:5" x14ac:dyDescent="0.3">
      <c r="A25" t="str">
        <f t="shared" si="0"/>
        <v>2022-1</v>
      </c>
      <c r="B25" s="2">
        <v>1</v>
      </c>
      <c r="C25" s="2">
        <v>2022</v>
      </c>
      <c r="D25" s="2">
        <v>1871.25</v>
      </c>
      <c r="E25" s="6">
        <f t="shared" si="1"/>
        <v>7.6269873079492331E-2</v>
      </c>
    </row>
    <row r="26" spans="1:5" x14ac:dyDescent="0.3">
      <c r="A26" t="str">
        <f t="shared" si="0"/>
        <v>2021-12</v>
      </c>
      <c r="B26" s="2">
        <v>12</v>
      </c>
      <c r="C26" s="2">
        <v>2021</v>
      </c>
      <c r="D26" s="2">
        <v>1823.06</v>
      </c>
      <c r="E26" s="6">
        <f t="shared" si="1"/>
        <v>2.6433578708325592E-2</v>
      </c>
    </row>
    <row r="27" spans="1:5" x14ac:dyDescent="0.3">
      <c r="A27" t="str">
        <f t="shared" si="0"/>
        <v>2021-11</v>
      </c>
      <c r="B27" s="2">
        <v>11</v>
      </c>
      <c r="C27" s="2">
        <v>2021</v>
      </c>
      <c r="D27" s="2">
        <v>1522.28</v>
      </c>
      <c r="E27" s="6">
        <f t="shared" si="1"/>
        <v>0.19758520114564992</v>
      </c>
    </row>
    <row r="28" spans="1:5" x14ac:dyDescent="0.3">
      <c r="A28" t="str">
        <f t="shared" si="0"/>
        <v>2021-10</v>
      </c>
      <c r="B28" s="2">
        <v>10</v>
      </c>
      <c r="C28" s="2">
        <v>2021</v>
      </c>
      <c r="D28" s="2">
        <v>1398.93</v>
      </c>
      <c r="E28" s="6">
        <f t="shared" si="1"/>
        <v>8.8174533393379162E-2</v>
      </c>
    </row>
    <row r="29" spans="1:5" x14ac:dyDescent="0.3">
      <c r="A29" t="str">
        <f t="shared" si="0"/>
        <v>2021-9</v>
      </c>
      <c r="B29" s="2">
        <v>9</v>
      </c>
      <c r="C29" s="2">
        <v>2021</v>
      </c>
      <c r="D29" s="2">
        <v>1475.62</v>
      </c>
      <c r="E29" s="6">
        <f t="shared" si="1"/>
        <v>-5.1971374744175215E-2</v>
      </c>
    </row>
    <row r="30" spans="1:5" x14ac:dyDescent="0.3">
      <c r="A30" t="str">
        <f t="shared" si="0"/>
        <v>2021-8</v>
      </c>
      <c r="B30" s="2">
        <v>8</v>
      </c>
      <c r="C30" s="2">
        <v>2021</v>
      </c>
      <c r="D30" s="2">
        <v>1397.98</v>
      </c>
      <c r="E30" s="6">
        <f t="shared" si="1"/>
        <v>5.5537275211376323E-2</v>
      </c>
    </row>
    <row r="31" spans="1:5" x14ac:dyDescent="0.3">
      <c r="A31" t="str">
        <f t="shared" si="0"/>
        <v>2021-7</v>
      </c>
      <c r="B31" s="2">
        <v>7</v>
      </c>
      <c r="C31" s="2">
        <v>2021</v>
      </c>
      <c r="D31" s="2">
        <v>1358.2</v>
      </c>
      <c r="E31" s="6">
        <f t="shared" si="1"/>
        <v>2.9288764541304645E-2</v>
      </c>
    </row>
    <row r="32" spans="1:5" x14ac:dyDescent="0.3">
      <c r="A32" t="str">
        <f t="shared" si="0"/>
        <v>2021-6</v>
      </c>
      <c r="B32" s="2">
        <v>6</v>
      </c>
      <c r="C32" s="2">
        <v>2021</v>
      </c>
      <c r="D32" s="2">
        <v>1424.47</v>
      </c>
      <c r="E32" s="6">
        <f t="shared" si="1"/>
        <v>-4.6522566287812296E-2</v>
      </c>
    </row>
    <row r="33" spans="1:5" x14ac:dyDescent="0.3">
      <c r="A33" t="str">
        <f t="shared" si="0"/>
        <v>2021-5</v>
      </c>
      <c r="B33" s="2">
        <v>5</v>
      </c>
      <c r="C33" s="2">
        <v>2021</v>
      </c>
      <c r="D33" s="2">
        <v>1400.15</v>
      </c>
      <c r="E33" s="6">
        <f t="shared" si="1"/>
        <v>1.7369567546334275E-2</v>
      </c>
    </row>
    <row r="34" spans="1:5" x14ac:dyDescent="0.3">
      <c r="A34" t="str">
        <f t="shared" si="0"/>
        <v>2021-4</v>
      </c>
      <c r="B34" s="2">
        <v>4</v>
      </c>
      <c r="C34" s="2">
        <v>2021</v>
      </c>
      <c r="D34" s="2">
        <v>1399.34</v>
      </c>
      <c r="E34" s="6">
        <f t="shared" si="1"/>
        <v>5.7884431231878804E-4</v>
      </c>
    </row>
    <row r="35" spans="1:5" x14ac:dyDescent="0.3">
      <c r="A35" t="str">
        <f t="shared" si="0"/>
        <v>2021-3</v>
      </c>
      <c r="B35" s="2">
        <v>3</v>
      </c>
      <c r="C35" s="2">
        <v>2021</v>
      </c>
      <c r="D35" s="2">
        <v>1491.88</v>
      </c>
      <c r="E35" s="6">
        <f t="shared" si="1"/>
        <v>-6.2029117623401471E-2</v>
      </c>
    </row>
    <row r="36" spans="1:5" x14ac:dyDescent="0.3">
      <c r="A36" t="str">
        <f t="shared" si="0"/>
        <v>2021-2</v>
      </c>
      <c r="B36" s="2">
        <v>2</v>
      </c>
      <c r="C36" s="2">
        <v>2021</v>
      </c>
      <c r="D36" s="2">
        <v>1484.86</v>
      </c>
      <c r="E36" s="6">
        <f t="shared" si="1"/>
        <v>4.72771843810205E-3</v>
      </c>
    </row>
    <row r="37" spans="1:5" x14ac:dyDescent="0.3">
      <c r="A37" t="str">
        <f t="shared" si="0"/>
        <v>2021-1</v>
      </c>
      <c r="B37" s="2">
        <v>1</v>
      </c>
      <c r="C37" s="2">
        <v>2021</v>
      </c>
      <c r="D37" s="2">
        <v>1482.17</v>
      </c>
      <c r="E37" s="6">
        <f t="shared" si="1"/>
        <v>1.8149065221936937E-3</v>
      </c>
    </row>
    <row r="38" spans="1:5" x14ac:dyDescent="0.3">
      <c r="A38" t="str">
        <f t="shared" si="0"/>
        <v>2020-12</v>
      </c>
      <c r="B38" s="2">
        <v>12</v>
      </c>
      <c r="C38" s="2">
        <v>2020</v>
      </c>
      <c r="D38" s="2">
        <v>1302.25</v>
      </c>
      <c r="E38" s="6">
        <f t="shared" si="1"/>
        <v>0.13816087540794783</v>
      </c>
    </row>
    <row r="39" spans="1:5" x14ac:dyDescent="0.3">
      <c r="A39" t="str">
        <f t="shared" si="0"/>
        <v>2020-11</v>
      </c>
      <c r="B39" s="2">
        <v>11</v>
      </c>
      <c r="C39" s="2">
        <v>2020</v>
      </c>
      <c r="D39" s="2">
        <v>1119.72</v>
      </c>
      <c r="E39" s="6">
        <f t="shared" si="1"/>
        <v>0.16301396777765867</v>
      </c>
    </row>
    <row r="40" spans="1:5" x14ac:dyDescent="0.3">
      <c r="A40" t="str">
        <f t="shared" si="0"/>
        <v>2020-10</v>
      </c>
      <c r="B40" s="2">
        <v>10</v>
      </c>
      <c r="C40" s="2">
        <v>2020</v>
      </c>
      <c r="D40" s="2">
        <v>1150.07</v>
      </c>
      <c r="E40" s="6">
        <f t="shared" si="1"/>
        <v>-2.6389698018381411E-2</v>
      </c>
    </row>
    <row r="41" spans="1:5" x14ac:dyDescent="0.3">
      <c r="A41" t="str">
        <f t="shared" si="0"/>
        <v>2020-9</v>
      </c>
      <c r="B41" s="2">
        <v>9</v>
      </c>
      <c r="C41" s="2">
        <v>2020</v>
      </c>
      <c r="D41" s="2">
        <v>1081.6600000000001</v>
      </c>
      <c r="E41" s="6">
        <f t="shared" si="1"/>
        <v>6.3245382097886438E-2</v>
      </c>
    </row>
    <row r="42" spans="1:5" x14ac:dyDescent="0.3">
      <c r="A42" t="str">
        <f t="shared" si="0"/>
        <v>2020-8</v>
      </c>
      <c r="B42" s="2">
        <v>8</v>
      </c>
      <c r="C42" s="2">
        <v>2020</v>
      </c>
      <c r="D42" s="2">
        <v>1140.3900000000001</v>
      </c>
      <c r="E42" s="6">
        <f t="shared" si="1"/>
        <v>-5.1499925464095625E-2</v>
      </c>
    </row>
    <row r="43" spans="1:5" x14ac:dyDescent="0.3">
      <c r="A43" t="str">
        <f t="shared" si="0"/>
        <v>2020-7</v>
      </c>
      <c r="B43" s="2">
        <v>7</v>
      </c>
      <c r="C43" s="2">
        <v>2020</v>
      </c>
      <c r="D43" s="2">
        <v>1171.68</v>
      </c>
      <c r="E43" s="6">
        <f t="shared" si="1"/>
        <v>-2.6705243752560393E-2</v>
      </c>
    </row>
    <row r="44" spans="1:5" x14ac:dyDescent="0.3">
      <c r="A44" t="str">
        <f t="shared" si="0"/>
        <v>2020-6</v>
      </c>
      <c r="B44" s="2">
        <v>6</v>
      </c>
      <c r="C44" s="2">
        <v>2020</v>
      </c>
      <c r="D44" s="2">
        <v>1064.81</v>
      </c>
      <c r="E44" s="6">
        <f t="shared" si="1"/>
        <v>0.10036532339102762</v>
      </c>
    </row>
    <row r="45" spans="1:5" x14ac:dyDescent="0.3">
      <c r="A45" t="str">
        <f t="shared" si="0"/>
        <v>2020-5</v>
      </c>
      <c r="B45" s="2">
        <v>5</v>
      </c>
      <c r="C45" s="2">
        <v>2020</v>
      </c>
      <c r="D45" s="2">
        <v>1002.54</v>
      </c>
      <c r="E45" s="6">
        <f t="shared" si="1"/>
        <v>6.2112234923294818E-2</v>
      </c>
    </row>
    <row r="46" spans="1:5" x14ac:dyDescent="0.3">
      <c r="A46" t="str">
        <f t="shared" si="0"/>
        <v>2020-4</v>
      </c>
      <c r="B46" s="2">
        <v>4</v>
      </c>
      <c r="C46" s="2">
        <v>2020</v>
      </c>
      <c r="D46" s="2">
        <v>882.86</v>
      </c>
      <c r="E46" s="6">
        <f t="shared" si="1"/>
        <v>0.13555943184649882</v>
      </c>
    </row>
    <row r="47" spans="1:5" x14ac:dyDescent="0.3">
      <c r="A47" t="str">
        <f t="shared" si="0"/>
        <v>2020-3</v>
      </c>
      <c r="B47" s="2">
        <v>3</v>
      </c>
      <c r="C47" s="2">
        <v>2020</v>
      </c>
      <c r="D47" s="2">
        <v>1083.79</v>
      </c>
      <c r="E47" s="6">
        <f t="shared" si="1"/>
        <v>-0.18539569473791045</v>
      </c>
    </row>
    <row r="48" spans="1:5" x14ac:dyDescent="0.3">
      <c r="A48" t="str">
        <f t="shared" si="0"/>
        <v>2020-2</v>
      </c>
      <c r="B48" s="2">
        <v>2</v>
      </c>
      <c r="C48" s="2">
        <v>2020</v>
      </c>
      <c r="D48" s="2">
        <v>1194.3699999999999</v>
      </c>
      <c r="E48" s="6">
        <f t="shared" si="1"/>
        <v>-9.2584375026164373E-2</v>
      </c>
    </row>
    <row r="49" spans="1:5" x14ac:dyDescent="0.3">
      <c r="A49" t="str">
        <f t="shared" si="0"/>
        <v>2020-1</v>
      </c>
      <c r="B49" s="2">
        <v>1</v>
      </c>
      <c r="C49" s="2">
        <v>2020</v>
      </c>
      <c r="D49" s="2">
        <v>1149.03</v>
      </c>
      <c r="E49" s="6">
        <f t="shared" si="1"/>
        <v>3.9459370077369535E-2</v>
      </c>
    </row>
    <row r="50" spans="1:5" x14ac:dyDescent="0.3">
      <c r="A50" t="str">
        <f t="shared" si="0"/>
        <v>2019-12</v>
      </c>
      <c r="B50" s="2">
        <v>12</v>
      </c>
      <c r="C50" s="2">
        <v>2019</v>
      </c>
      <c r="D50" s="2">
        <v>1073.5</v>
      </c>
      <c r="E50" s="6">
        <f t="shared" si="1"/>
        <v>7.0358639962738681E-2</v>
      </c>
    </row>
    <row r="51" spans="1:5" x14ac:dyDescent="0.3">
      <c r="A51" t="str">
        <f t="shared" si="0"/>
        <v>2019-11</v>
      </c>
      <c r="B51" s="2">
        <v>11</v>
      </c>
      <c r="C51" s="2">
        <v>2019</v>
      </c>
      <c r="D51" s="2">
        <v>986.9</v>
      </c>
      <c r="E51" s="6">
        <f t="shared" si="1"/>
        <v>8.7749518694903259E-2</v>
      </c>
    </row>
    <row r="52" spans="1:5" x14ac:dyDescent="0.3">
      <c r="A52" t="str">
        <f t="shared" si="0"/>
        <v>2019-10</v>
      </c>
      <c r="B52" s="2">
        <v>10</v>
      </c>
      <c r="C52" s="2">
        <v>2019</v>
      </c>
      <c r="D52" s="2">
        <v>1052.75</v>
      </c>
      <c r="E52" s="6">
        <f t="shared" si="1"/>
        <v>-6.2550463072904322E-2</v>
      </c>
    </row>
    <row r="53" spans="1:5" x14ac:dyDescent="0.3">
      <c r="A53" t="str">
        <f t="shared" si="0"/>
        <v>2019-9</v>
      </c>
      <c r="B53" s="2">
        <v>9</v>
      </c>
      <c r="C53" s="2">
        <v>2019</v>
      </c>
      <c r="D53" s="2">
        <v>967.38</v>
      </c>
      <c r="E53" s="6">
        <f t="shared" si="1"/>
        <v>8.8248671669871201E-2</v>
      </c>
    </row>
    <row r="54" spans="1:5" x14ac:dyDescent="0.3">
      <c r="A54" t="str">
        <f t="shared" si="0"/>
        <v>2019-8</v>
      </c>
      <c r="B54" s="2">
        <v>8</v>
      </c>
      <c r="C54" s="2">
        <v>2019</v>
      </c>
      <c r="D54" s="2">
        <v>1013.42</v>
      </c>
      <c r="E54" s="6">
        <f t="shared" si="1"/>
        <v>-4.5430325037990139E-2</v>
      </c>
    </row>
    <row r="55" spans="1:5" x14ac:dyDescent="0.3">
      <c r="A55" t="str">
        <f t="shared" si="0"/>
        <v>2019-7</v>
      </c>
      <c r="B55" s="2">
        <v>7</v>
      </c>
      <c r="C55" s="2">
        <v>2019</v>
      </c>
      <c r="D55" s="2">
        <v>986.63</v>
      </c>
      <c r="E55" s="6">
        <f t="shared" si="1"/>
        <v>2.7153036092557457E-2</v>
      </c>
    </row>
    <row r="56" spans="1:5" x14ac:dyDescent="0.3">
      <c r="A56" t="str">
        <f t="shared" si="0"/>
        <v>2019-6</v>
      </c>
      <c r="B56" s="2">
        <v>6</v>
      </c>
      <c r="C56" s="2">
        <v>2019</v>
      </c>
      <c r="D56" s="2">
        <v>903.36</v>
      </c>
      <c r="E56" s="6">
        <f t="shared" si="1"/>
        <v>9.2178090683669833E-2</v>
      </c>
    </row>
    <row r="57" spans="1:5" x14ac:dyDescent="0.3">
      <c r="A57" t="str">
        <f t="shared" si="0"/>
        <v>2019-5</v>
      </c>
      <c r="B57" s="2">
        <v>5</v>
      </c>
      <c r="C57" s="2">
        <v>2019</v>
      </c>
      <c r="D57" s="2">
        <v>957.3</v>
      </c>
      <c r="E57" s="6">
        <f t="shared" si="1"/>
        <v>-5.6345973049200818E-2</v>
      </c>
    </row>
    <row r="58" spans="1:5" x14ac:dyDescent="0.3">
      <c r="A58" t="str">
        <f t="shared" si="0"/>
        <v>2019-4</v>
      </c>
      <c r="B58" s="2">
        <v>4</v>
      </c>
      <c r="C58" s="2">
        <v>2019</v>
      </c>
      <c r="D58" s="2">
        <v>939.08</v>
      </c>
      <c r="E58" s="6">
        <f t="shared" si="1"/>
        <v>1.9401967883460314E-2</v>
      </c>
    </row>
    <row r="59" spans="1:5" x14ac:dyDescent="0.3">
      <c r="A59" t="str">
        <f t="shared" si="0"/>
        <v>2019-3</v>
      </c>
      <c r="B59" s="2">
        <v>3</v>
      </c>
      <c r="C59" s="2">
        <v>2019</v>
      </c>
      <c r="D59" s="2">
        <v>1046.9000000000001</v>
      </c>
      <c r="E59" s="6">
        <f t="shared" si="1"/>
        <v>-0.10298977934855291</v>
      </c>
    </row>
    <row r="60" spans="1:5" x14ac:dyDescent="0.3">
      <c r="A60" t="str">
        <f t="shared" si="0"/>
        <v>2019-2</v>
      </c>
      <c r="B60" s="2">
        <v>2</v>
      </c>
      <c r="C60" s="2">
        <v>2019</v>
      </c>
      <c r="D60" s="2">
        <v>1040.6099999999999</v>
      </c>
      <c r="E60" s="6">
        <f t="shared" si="1"/>
        <v>6.04453157282766E-3</v>
      </c>
    </row>
    <row r="61" spans="1:5" x14ac:dyDescent="0.3">
      <c r="A61" t="str">
        <f t="shared" si="0"/>
        <v>2019-1</v>
      </c>
      <c r="B61" s="2">
        <v>1</v>
      </c>
      <c r="C61" s="2">
        <v>2019</v>
      </c>
      <c r="D61" s="2">
        <v>909.86</v>
      </c>
      <c r="E61" s="6">
        <f t="shared" si="1"/>
        <v>0.14370342690084176</v>
      </c>
    </row>
    <row r="62" spans="1:5" x14ac:dyDescent="0.3">
      <c r="A62" t="str">
        <f t="shared" si="0"/>
        <v>2018-12</v>
      </c>
      <c r="B62" s="2">
        <v>12</v>
      </c>
      <c r="C62" s="2">
        <v>2018</v>
      </c>
      <c r="D62" s="2">
        <v>963.67</v>
      </c>
      <c r="E62" s="6">
        <f t="shared" si="1"/>
        <v>-5.5838616953936458E-2</v>
      </c>
    </row>
    <row r="63" spans="1:5" x14ac:dyDescent="0.3">
      <c r="A63" t="str">
        <f t="shared" si="0"/>
        <v>2018-11</v>
      </c>
      <c r="B63" s="2">
        <v>11</v>
      </c>
      <c r="C63" s="2">
        <v>2018</v>
      </c>
      <c r="D63" s="2">
        <v>902.54</v>
      </c>
      <c r="E63" s="6">
        <f t="shared" si="1"/>
        <v>6.773107009107629E-2</v>
      </c>
    </row>
    <row r="64" spans="1:5" x14ac:dyDescent="0.3">
      <c r="A64" t="str">
        <f t="shared" si="0"/>
        <v>2018-10</v>
      </c>
      <c r="B64" s="2">
        <v>10</v>
      </c>
      <c r="C64" s="2">
        <v>2018</v>
      </c>
      <c r="D64" s="2">
        <v>1000.75</v>
      </c>
      <c r="E64" s="6">
        <f t="shared" si="1"/>
        <v>-9.8136397701723749E-2</v>
      </c>
    </row>
    <row r="65" spans="1:5" x14ac:dyDescent="0.3">
      <c r="A65" t="str">
        <f t="shared" si="0"/>
        <v>2018-9</v>
      </c>
      <c r="B65" s="2">
        <v>9</v>
      </c>
      <c r="C65" s="2">
        <v>2018</v>
      </c>
      <c r="D65" s="2">
        <v>922.91</v>
      </c>
      <c r="E65" s="6">
        <f t="shared" si="1"/>
        <v>8.4341918496928237E-2</v>
      </c>
    </row>
    <row r="66" spans="1:5" x14ac:dyDescent="0.3">
      <c r="A66" t="str">
        <f t="shared" si="0"/>
        <v>2018-8</v>
      </c>
      <c r="B66" s="2">
        <v>8</v>
      </c>
      <c r="C66" s="2">
        <v>2018</v>
      </c>
      <c r="D66" s="2">
        <v>971.22</v>
      </c>
      <c r="E66" s="6">
        <f t="shared" si="1"/>
        <v>-4.9741562158934181E-2</v>
      </c>
    </row>
    <row r="67" spans="1:5" x14ac:dyDescent="0.3">
      <c r="A67" t="str">
        <f t="shared" ref="A67:A130" si="2">C67&amp;"-"&amp;B67</f>
        <v>2018-7</v>
      </c>
      <c r="B67" s="2">
        <v>7</v>
      </c>
      <c r="C67" s="2">
        <v>2018</v>
      </c>
      <c r="D67" s="2">
        <v>960.94</v>
      </c>
      <c r="E67" s="6">
        <f t="shared" si="1"/>
        <v>1.0697858347035166E-2</v>
      </c>
    </row>
    <row r="68" spans="1:5" x14ac:dyDescent="0.3">
      <c r="A68" t="str">
        <f t="shared" si="2"/>
        <v>2018-6</v>
      </c>
      <c r="B68" s="2">
        <v>6</v>
      </c>
      <c r="C68" s="2">
        <v>2018</v>
      </c>
      <c r="D68" s="2">
        <v>1007.07</v>
      </c>
      <c r="E68" s="6">
        <f t="shared" ref="E68:E131" si="3">(D67-D68)/D68</f>
        <v>-4.5806150515852913E-2</v>
      </c>
    </row>
    <row r="69" spans="1:5" x14ac:dyDescent="0.3">
      <c r="A69" t="str">
        <f t="shared" si="2"/>
        <v>2018-5</v>
      </c>
      <c r="B69" s="2">
        <v>5</v>
      </c>
      <c r="C69" s="2">
        <v>2018</v>
      </c>
      <c r="D69" s="2">
        <v>1048.1500000000001</v>
      </c>
      <c r="E69" s="6">
        <f t="shared" si="3"/>
        <v>-3.9192863616848768E-2</v>
      </c>
    </row>
    <row r="70" spans="1:5" x14ac:dyDescent="0.3">
      <c r="A70" t="str">
        <f t="shared" si="2"/>
        <v>2018-4</v>
      </c>
      <c r="B70" s="2">
        <v>4</v>
      </c>
      <c r="C70" s="2">
        <v>2018</v>
      </c>
      <c r="D70" s="2">
        <v>1152.17</v>
      </c>
      <c r="E70" s="6">
        <f t="shared" si="3"/>
        <v>-9.028181605145072E-2</v>
      </c>
    </row>
    <row r="71" spans="1:5" x14ac:dyDescent="0.3">
      <c r="A71" t="str">
        <f t="shared" si="2"/>
        <v>2018-3</v>
      </c>
      <c r="B71" s="2">
        <v>3</v>
      </c>
      <c r="C71" s="2">
        <v>2018</v>
      </c>
      <c r="D71" s="2">
        <v>1186.3</v>
      </c>
      <c r="E71" s="6">
        <f t="shared" si="3"/>
        <v>-2.8770125600606832E-2</v>
      </c>
    </row>
    <row r="72" spans="1:5" x14ac:dyDescent="0.3">
      <c r="A72" t="str">
        <f t="shared" si="2"/>
        <v>2018-2</v>
      </c>
      <c r="B72" s="2">
        <v>2</v>
      </c>
      <c r="C72" s="2">
        <v>2018</v>
      </c>
      <c r="D72" s="2">
        <v>1200.1600000000001</v>
      </c>
      <c r="E72" s="6">
        <f t="shared" si="3"/>
        <v>-1.1548460205306064E-2</v>
      </c>
    </row>
    <row r="73" spans="1:5" x14ac:dyDescent="0.3">
      <c r="A73" t="str">
        <f t="shared" si="2"/>
        <v>2018-1</v>
      </c>
      <c r="B73" s="2">
        <v>1</v>
      </c>
      <c r="C73" s="2">
        <v>2018</v>
      </c>
      <c r="D73" s="2">
        <v>1157.3499999999999</v>
      </c>
      <c r="E73" s="6">
        <f t="shared" si="3"/>
        <v>3.6989674687864668E-2</v>
      </c>
    </row>
    <row r="74" spans="1:5" x14ac:dyDescent="0.3">
      <c r="A74" t="str">
        <f t="shared" si="2"/>
        <v>2017-12</v>
      </c>
      <c r="B74" s="2">
        <v>12</v>
      </c>
      <c r="C74" s="2">
        <v>2017</v>
      </c>
      <c r="D74" s="2">
        <v>1039.1099999999999</v>
      </c>
      <c r="E74" s="6">
        <f t="shared" si="3"/>
        <v>0.11378968540385524</v>
      </c>
    </row>
    <row r="75" spans="1:5" x14ac:dyDescent="0.3">
      <c r="A75" t="str">
        <f t="shared" si="2"/>
        <v>2017-11</v>
      </c>
      <c r="B75" s="2">
        <v>11</v>
      </c>
      <c r="C75" s="2">
        <v>2017</v>
      </c>
      <c r="D75" s="2">
        <v>1105.1300000000001</v>
      </c>
      <c r="E75" s="6">
        <f t="shared" si="3"/>
        <v>-5.97395781491772E-2</v>
      </c>
    </row>
    <row r="76" spans="1:5" x14ac:dyDescent="0.3">
      <c r="A76" t="str">
        <f t="shared" si="2"/>
        <v>2017-10</v>
      </c>
      <c r="B76" s="2">
        <v>10</v>
      </c>
      <c r="C76" s="2">
        <v>2017</v>
      </c>
      <c r="D76" s="2">
        <v>1029.3399999999999</v>
      </c>
      <c r="E76" s="6">
        <f t="shared" si="3"/>
        <v>7.362970447082616E-2</v>
      </c>
    </row>
    <row r="77" spans="1:5" x14ac:dyDescent="0.3">
      <c r="A77" t="str">
        <f t="shared" si="2"/>
        <v>2017-9</v>
      </c>
      <c r="B77" s="2">
        <v>9</v>
      </c>
      <c r="C77" s="2">
        <v>2017</v>
      </c>
      <c r="D77" s="2">
        <v>1103.49</v>
      </c>
      <c r="E77" s="6">
        <f t="shared" si="3"/>
        <v>-6.7195896655157808E-2</v>
      </c>
    </row>
    <row r="78" spans="1:5" x14ac:dyDescent="0.3">
      <c r="A78" t="str">
        <f t="shared" si="2"/>
        <v>2017-8</v>
      </c>
      <c r="B78" s="2">
        <v>8</v>
      </c>
      <c r="C78" s="2">
        <v>2017</v>
      </c>
      <c r="D78" s="2">
        <v>1078.8499999999999</v>
      </c>
      <c r="E78" s="6">
        <f t="shared" si="3"/>
        <v>2.2839134263336055E-2</v>
      </c>
    </row>
    <row r="79" spans="1:5" x14ac:dyDescent="0.3">
      <c r="A79" t="str">
        <f t="shared" si="2"/>
        <v>2017-7</v>
      </c>
      <c r="B79" s="2">
        <v>7</v>
      </c>
      <c r="C79" s="2">
        <v>2017</v>
      </c>
      <c r="D79" s="2">
        <v>1006.39</v>
      </c>
      <c r="E79" s="6">
        <f t="shared" si="3"/>
        <v>7.199992050795409E-2</v>
      </c>
    </row>
    <row r="80" spans="1:5" x14ac:dyDescent="0.3">
      <c r="A80" t="str">
        <f t="shared" si="2"/>
        <v>2017-6</v>
      </c>
      <c r="B80" s="2">
        <v>6</v>
      </c>
      <c r="C80" s="2">
        <v>2017</v>
      </c>
      <c r="D80" s="2">
        <v>978.54</v>
      </c>
      <c r="E80" s="6">
        <f t="shared" si="3"/>
        <v>2.8460768083062547E-2</v>
      </c>
    </row>
    <row r="81" spans="1:5" x14ac:dyDescent="0.3">
      <c r="A81" t="str">
        <f t="shared" si="2"/>
        <v>2017-5</v>
      </c>
      <c r="B81" s="2">
        <v>5</v>
      </c>
      <c r="C81" s="2">
        <v>2017</v>
      </c>
      <c r="D81" s="2">
        <v>949.94</v>
      </c>
      <c r="E81" s="6">
        <f t="shared" si="3"/>
        <v>3.010716466303125E-2</v>
      </c>
    </row>
    <row r="82" spans="1:5" x14ac:dyDescent="0.3">
      <c r="A82" t="str">
        <f t="shared" si="2"/>
        <v>2017-4</v>
      </c>
      <c r="B82" s="2">
        <v>4</v>
      </c>
      <c r="C82" s="2">
        <v>2017</v>
      </c>
      <c r="D82" s="2">
        <v>890.2</v>
      </c>
      <c r="E82" s="6">
        <f t="shared" si="3"/>
        <v>6.7108514940462827E-2</v>
      </c>
    </row>
    <row r="83" spans="1:5" x14ac:dyDescent="0.3">
      <c r="A83" t="str">
        <f t="shared" si="2"/>
        <v>2017-3</v>
      </c>
      <c r="B83" s="2">
        <v>3</v>
      </c>
      <c r="C83" s="2">
        <v>2017</v>
      </c>
      <c r="D83" s="2">
        <v>877.2</v>
      </c>
      <c r="E83" s="6">
        <f t="shared" si="3"/>
        <v>1.4819881440948472E-2</v>
      </c>
    </row>
    <row r="84" spans="1:5" x14ac:dyDescent="0.3">
      <c r="A84" t="str">
        <f t="shared" si="2"/>
        <v>2017-2</v>
      </c>
      <c r="B84" s="2">
        <v>2</v>
      </c>
      <c r="C84" s="2">
        <v>2017</v>
      </c>
      <c r="D84" s="2">
        <v>863.9</v>
      </c>
      <c r="E84" s="6">
        <f t="shared" si="3"/>
        <v>1.5395300381988735E-2</v>
      </c>
    </row>
    <row r="85" spans="1:5" x14ac:dyDescent="0.3">
      <c r="A85" t="str">
        <f t="shared" si="2"/>
        <v>2017-1</v>
      </c>
      <c r="B85" s="2">
        <v>1</v>
      </c>
      <c r="C85" s="2">
        <v>2017</v>
      </c>
      <c r="D85" s="2">
        <v>779.07</v>
      </c>
      <c r="E85" s="6">
        <f t="shared" si="3"/>
        <v>0.10888623615336224</v>
      </c>
    </row>
    <row r="86" spans="1:5" x14ac:dyDescent="0.3">
      <c r="A86" t="str">
        <f t="shared" si="2"/>
        <v>2016-12</v>
      </c>
      <c r="B86" s="2">
        <v>12</v>
      </c>
      <c r="C86" s="2">
        <v>2016</v>
      </c>
      <c r="D86" s="2">
        <v>740.6</v>
      </c>
      <c r="E86" s="6">
        <f t="shared" si="3"/>
        <v>5.1944369430191768E-2</v>
      </c>
    </row>
    <row r="87" spans="1:5" x14ac:dyDescent="0.3">
      <c r="A87" t="str">
        <f t="shared" si="2"/>
        <v>2016-11</v>
      </c>
      <c r="B87" s="2">
        <v>11</v>
      </c>
      <c r="C87" s="2">
        <v>2016</v>
      </c>
      <c r="D87" s="2">
        <v>788.02</v>
      </c>
      <c r="E87" s="6">
        <f t="shared" si="3"/>
        <v>-6.0176137661480625E-2</v>
      </c>
    </row>
    <row r="88" spans="1:5" x14ac:dyDescent="0.3">
      <c r="A88" t="str">
        <f t="shared" si="2"/>
        <v>2016-10</v>
      </c>
      <c r="B88" s="2">
        <v>10</v>
      </c>
      <c r="C88" s="2">
        <v>2016</v>
      </c>
      <c r="D88" s="2">
        <v>769.24</v>
      </c>
      <c r="E88" s="6">
        <f t="shared" si="3"/>
        <v>2.4413707035515538E-2</v>
      </c>
    </row>
    <row r="89" spans="1:5" x14ac:dyDescent="0.3">
      <c r="A89" t="str">
        <f t="shared" si="2"/>
        <v>2016-9</v>
      </c>
      <c r="B89" s="2">
        <v>9</v>
      </c>
      <c r="C89" s="2">
        <v>2016</v>
      </c>
      <c r="D89" s="2">
        <v>762</v>
      </c>
      <c r="E89" s="6">
        <f t="shared" si="3"/>
        <v>9.501312335958018E-3</v>
      </c>
    </row>
    <row r="90" spans="1:5" x14ac:dyDescent="0.3">
      <c r="A90" t="str">
        <f t="shared" si="2"/>
        <v>2016-8</v>
      </c>
      <c r="B90" s="2">
        <v>8</v>
      </c>
      <c r="C90" s="2">
        <v>2016</v>
      </c>
      <c r="D90" s="2">
        <v>762.28</v>
      </c>
      <c r="E90" s="6">
        <f t="shared" si="3"/>
        <v>-3.6731909534550657E-4</v>
      </c>
    </row>
    <row r="91" spans="1:5" x14ac:dyDescent="0.3">
      <c r="A91" t="str">
        <f t="shared" si="2"/>
        <v>2016-7</v>
      </c>
      <c r="B91" s="2">
        <v>7</v>
      </c>
      <c r="C91" s="2">
        <v>2016</v>
      </c>
      <c r="D91" s="2">
        <v>771.78</v>
      </c>
      <c r="E91" s="6">
        <f t="shared" si="3"/>
        <v>-1.2309207287050714E-2</v>
      </c>
    </row>
    <row r="92" spans="1:5" x14ac:dyDescent="0.3">
      <c r="A92" t="str">
        <f t="shared" si="2"/>
        <v>2016-6</v>
      </c>
      <c r="B92" s="2">
        <v>6</v>
      </c>
      <c r="C92" s="2">
        <v>2016</v>
      </c>
      <c r="D92" s="2">
        <v>779.12</v>
      </c>
      <c r="E92" s="6">
        <f t="shared" si="3"/>
        <v>-9.4208851011397879E-3</v>
      </c>
    </row>
    <row r="93" spans="1:5" x14ac:dyDescent="0.3">
      <c r="A93" t="str">
        <f t="shared" si="2"/>
        <v>2016-5</v>
      </c>
      <c r="B93" s="2">
        <v>5</v>
      </c>
      <c r="C93" s="2">
        <v>2016</v>
      </c>
      <c r="D93" s="2">
        <v>852.42</v>
      </c>
      <c r="E93" s="6">
        <f t="shared" si="3"/>
        <v>-8.5990474179395079E-2</v>
      </c>
    </row>
    <row r="94" spans="1:5" x14ac:dyDescent="0.3">
      <c r="A94" t="str">
        <f t="shared" si="2"/>
        <v>2016-4</v>
      </c>
      <c r="B94" s="2">
        <v>4</v>
      </c>
      <c r="C94" s="2">
        <v>2016</v>
      </c>
      <c r="D94" s="2">
        <v>829.87</v>
      </c>
      <c r="E94" s="6">
        <f t="shared" si="3"/>
        <v>2.7172930699989099E-2</v>
      </c>
    </row>
    <row r="95" spans="1:5" x14ac:dyDescent="0.3">
      <c r="A95" t="str">
        <f t="shared" si="2"/>
        <v>2016-3</v>
      </c>
      <c r="B95" s="2">
        <v>3</v>
      </c>
      <c r="C95" s="2">
        <v>2016</v>
      </c>
      <c r="D95" s="2">
        <v>759.49</v>
      </c>
      <c r="E95" s="6">
        <f t="shared" si="3"/>
        <v>9.2667447892664803E-2</v>
      </c>
    </row>
    <row r="96" spans="1:5" x14ac:dyDescent="0.3">
      <c r="A96" t="str">
        <f t="shared" si="2"/>
        <v>2016-2</v>
      </c>
      <c r="B96" s="2">
        <v>2</v>
      </c>
      <c r="C96" s="2">
        <v>2016</v>
      </c>
      <c r="D96" s="2">
        <v>734.96</v>
      </c>
      <c r="E96" s="6">
        <f t="shared" si="3"/>
        <v>3.3375966038968072E-2</v>
      </c>
    </row>
    <row r="97" spans="1:5" x14ac:dyDescent="0.3">
      <c r="A97" t="str">
        <f t="shared" si="2"/>
        <v>2016-1</v>
      </c>
      <c r="B97" s="2">
        <v>1</v>
      </c>
      <c r="C97" s="2">
        <v>2016</v>
      </c>
      <c r="D97" s="2">
        <v>717.27</v>
      </c>
      <c r="E97" s="6">
        <f t="shared" si="3"/>
        <v>2.4662958160804237E-2</v>
      </c>
    </row>
    <row r="98" spans="1:5" x14ac:dyDescent="0.3">
      <c r="A98" t="str">
        <f t="shared" si="2"/>
        <v>2015-12</v>
      </c>
      <c r="B98" s="2">
        <v>12</v>
      </c>
      <c r="C98" s="2">
        <v>2015</v>
      </c>
      <c r="D98" s="2">
        <v>752.33</v>
      </c>
      <c r="E98" s="6">
        <f t="shared" si="3"/>
        <v>-4.6601890128002414E-2</v>
      </c>
    </row>
    <row r="99" spans="1:5" x14ac:dyDescent="0.3">
      <c r="A99" t="str">
        <f t="shared" si="2"/>
        <v>2015-11</v>
      </c>
      <c r="B99" s="2">
        <v>11</v>
      </c>
      <c r="C99" s="2">
        <v>2015</v>
      </c>
      <c r="D99" s="2">
        <v>836.54</v>
      </c>
      <c r="E99" s="6">
        <f t="shared" si="3"/>
        <v>-0.10066464245582987</v>
      </c>
    </row>
    <row r="100" spans="1:5" x14ac:dyDescent="0.3">
      <c r="A100" t="str">
        <f t="shared" si="2"/>
        <v>2015-10</v>
      </c>
      <c r="B100" s="2">
        <v>10</v>
      </c>
      <c r="C100" s="2">
        <v>2015</v>
      </c>
      <c r="D100" s="2">
        <v>746.23</v>
      </c>
      <c r="E100" s="6">
        <f t="shared" si="3"/>
        <v>0.1210216689224501</v>
      </c>
    </row>
    <row r="101" spans="1:5" x14ac:dyDescent="0.3">
      <c r="A101" t="str">
        <f t="shared" si="2"/>
        <v>2015-9</v>
      </c>
      <c r="B101" s="2">
        <v>9</v>
      </c>
      <c r="C101" s="2">
        <v>2015</v>
      </c>
      <c r="D101" s="2">
        <v>748.44</v>
      </c>
      <c r="E101" s="6">
        <f t="shared" si="3"/>
        <v>-2.9528085083641124E-3</v>
      </c>
    </row>
    <row r="102" spans="1:5" x14ac:dyDescent="0.3">
      <c r="A102" t="str">
        <f t="shared" si="2"/>
        <v>2015-8</v>
      </c>
      <c r="B102" s="2">
        <v>8</v>
      </c>
      <c r="C102" s="2">
        <v>2015</v>
      </c>
      <c r="D102" s="2">
        <v>798.8</v>
      </c>
      <c r="E102" s="6">
        <f t="shared" si="3"/>
        <v>-6.3044566850275291E-2</v>
      </c>
    </row>
    <row r="103" spans="1:5" x14ac:dyDescent="0.3">
      <c r="A103" t="str">
        <f t="shared" si="2"/>
        <v>2015-7</v>
      </c>
      <c r="B103" s="2">
        <v>7</v>
      </c>
      <c r="C103" s="2">
        <v>2015</v>
      </c>
      <c r="D103" s="2">
        <v>824.45</v>
      </c>
      <c r="E103" s="6">
        <f t="shared" si="3"/>
        <v>-3.1111650191036556E-2</v>
      </c>
    </row>
    <row r="104" spans="1:5" x14ac:dyDescent="0.3">
      <c r="A104" t="str">
        <f t="shared" si="2"/>
        <v>2015-6</v>
      </c>
      <c r="B104" s="2">
        <v>6</v>
      </c>
      <c r="C104" s="2">
        <v>2015</v>
      </c>
      <c r="D104" s="2">
        <v>827.69</v>
      </c>
      <c r="E104" s="6">
        <f t="shared" si="3"/>
        <v>-3.9145090553226554E-3</v>
      </c>
    </row>
    <row r="105" spans="1:5" x14ac:dyDescent="0.3">
      <c r="A105" t="str">
        <f t="shared" si="2"/>
        <v>2015-5</v>
      </c>
      <c r="B105" s="2">
        <v>5</v>
      </c>
      <c r="C105" s="2">
        <v>2015</v>
      </c>
      <c r="D105" s="2">
        <v>838.81</v>
      </c>
      <c r="E105" s="6">
        <f t="shared" si="3"/>
        <v>-1.3256875812162339E-2</v>
      </c>
    </row>
    <row r="106" spans="1:5" x14ac:dyDescent="0.3">
      <c r="A106" t="str">
        <f t="shared" si="2"/>
        <v>2015-4</v>
      </c>
      <c r="B106" s="2">
        <v>4</v>
      </c>
      <c r="C106" s="2">
        <v>2015</v>
      </c>
      <c r="D106" s="2">
        <v>810.9</v>
      </c>
      <c r="E106" s="6">
        <f t="shared" si="3"/>
        <v>3.4418547293131048E-2</v>
      </c>
    </row>
    <row r="107" spans="1:5" x14ac:dyDescent="0.3">
      <c r="A107" t="str">
        <f t="shared" si="2"/>
        <v>2015-3</v>
      </c>
      <c r="B107" s="2">
        <v>3</v>
      </c>
      <c r="C107" s="2">
        <v>2015</v>
      </c>
      <c r="D107" s="2">
        <v>844.05</v>
      </c>
      <c r="E107" s="6">
        <f t="shared" si="3"/>
        <v>-3.9274924471299072E-2</v>
      </c>
    </row>
    <row r="108" spans="1:5" x14ac:dyDescent="0.3">
      <c r="A108" t="str">
        <f t="shared" si="2"/>
        <v>2015-2</v>
      </c>
      <c r="B108" s="2">
        <v>2</v>
      </c>
      <c r="C108" s="2">
        <v>2015</v>
      </c>
      <c r="D108" s="2">
        <v>891.45</v>
      </c>
      <c r="E108" s="6">
        <f t="shared" si="3"/>
        <v>-5.3171798754837726E-2</v>
      </c>
    </row>
    <row r="109" spans="1:5" x14ac:dyDescent="0.3">
      <c r="A109" t="str">
        <f t="shared" si="2"/>
        <v>2015-1</v>
      </c>
      <c r="B109" s="2">
        <v>1</v>
      </c>
      <c r="C109" s="2">
        <v>2015</v>
      </c>
      <c r="D109" s="2">
        <v>854.48</v>
      </c>
      <c r="E109" s="6">
        <f t="shared" si="3"/>
        <v>4.3266079955060419E-2</v>
      </c>
    </row>
    <row r="110" spans="1:5" x14ac:dyDescent="0.3">
      <c r="A110" t="str">
        <f t="shared" si="2"/>
        <v>2014-12</v>
      </c>
      <c r="B110" s="2">
        <v>12</v>
      </c>
      <c r="C110" s="2">
        <v>2014</v>
      </c>
      <c r="D110" s="2">
        <v>862.14</v>
      </c>
      <c r="E110" s="6">
        <f t="shared" si="3"/>
        <v>-8.8848678868860831E-3</v>
      </c>
    </row>
    <row r="111" spans="1:5" x14ac:dyDescent="0.3">
      <c r="A111" t="str">
        <f t="shared" si="2"/>
        <v>2014-11</v>
      </c>
      <c r="B111" s="2">
        <v>11</v>
      </c>
      <c r="C111" s="2">
        <v>2014</v>
      </c>
      <c r="D111" s="2">
        <v>805.56</v>
      </c>
      <c r="E111" s="6">
        <f t="shared" si="3"/>
        <v>7.02368538656339E-2</v>
      </c>
    </row>
    <row r="112" spans="1:5" x14ac:dyDescent="0.3">
      <c r="A112" t="str">
        <f t="shared" si="2"/>
        <v>2014-10</v>
      </c>
      <c r="B112" s="2">
        <v>10</v>
      </c>
      <c r="C112" s="2">
        <v>2014</v>
      </c>
      <c r="D112" s="2">
        <v>750.01</v>
      </c>
      <c r="E112" s="6">
        <f t="shared" si="3"/>
        <v>7.4065679124278277E-2</v>
      </c>
    </row>
    <row r="113" spans="1:5" x14ac:dyDescent="0.3">
      <c r="A113" t="str">
        <f t="shared" si="2"/>
        <v>2014-9</v>
      </c>
      <c r="B113" s="2">
        <v>9</v>
      </c>
      <c r="C113" s="2">
        <v>2014</v>
      </c>
      <c r="D113" s="2">
        <v>804.55</v>
      </c>
      <c r="E113" s="6">
        <f t="shared" si="3"/>
        <v>-6.7789447517245624E-2</v>
      </c>
    </row>
    <row r="114" spans="1:5" x14ac:dyDescent="0.3">
      <c r="A114" t="str">
        <f t="shared" si="2"/>
        <v>2014-8</v>
      </c>
      <c r="B114" s="2">
        <v>8</v>
      </c>
      <c r="C114" s="2">
        <v>2014</v>
      </c>
      <c r="D114" s="2">
        <v>823.71</v>
      </c>
      <c r="E114" s="6">
        <f t="shared" si="3"/>
        <v>-2.3260613565453961E-2</v>
      </c>
    </row>
    <row r="115" spans="1:5" x14ac:dyDescent="0.3">
      <c r="A115" t="str">
        <f t="shared" si="2"/>
        <v>2014-7</v>
      </c>
      <c r="B115" s="2">
        <v>7</v>
      </c>
      <c r="C115" s="2">
        <v>2014</v>
      </c>
      <c r="D115" s="2">
        <v>785.36</v>
      </c>
      <c r="E115" s="6">
        <f t="shared" si="3"/>
        <v>4.8831109300193569E-2</v>
      </c>
    </row>
    <row r="116" spans="1:5" x14ac:dyDescent="0.3">
      <c r="A116" t="str">
        <f t="shared" si="2"/>
        <v>2014-6</v>
      </c>
      <c r="B116" s="2">
        <v>6</v>
      </c>
      <c r="C116" s="2">
        <v>2014</v>
      </c>
      <c r="D116" s="2">
        <v>796.48</v>
      </c>
      <c r="E116" s="6">
        <f t="shared" si="3"/>
        <v>-1.3961430293290484E-2</v>
      </c>
    </row>
    <row r="117" spans="1:5" x14ac:dyDescent="0.3">
      <c r="A117" t="str">
        <f t="shared" si="2"/>
        <v>2014-5</v>
      </c>
      <c r="B117" s="2">
        <v>5</v>
      </c>
      <c r="C117" s="2">
        <v>2014</v>
      </c>
      <c r="D117" s="2">
        <v>744.81</v>
      </c>
      <c r="E117" s="6">
        <f t="shared" si="3"/>
        <v>6.9373397242249807E-2</v>
      </c>
    </row>
    <row r="118" spans="1:5" x14ac:dyDescent="0.3">
      <c r="A118" t="str">
        <f t="shared" si="2"/>
        <v>2014-4</v>
      </c>
      <c r="B118" s="2">
        <v>4</v>
      </c>
      <c r="C118" s="2">
        <v>2014</v>
      </c>
      <c r="D118" s="2">
        <v>698.49</v>
      </c>
      <c r="E118" s="6">
        <f t="shared" si="3"/>
        <v>6.6314478374779787E-2</v>
      </c>
    </row>
    <row r="119" spans="1:5" x14ac:dyDescent="0.3">
      <c r="A119" t="str">
        <f t="shared" si="2"/>
        <v>2014-3</v>
      </c>
      <c r="B119" s="2">
        <v>3</v>
      </c>
      <c r="C119" s="2">
        <v>2014</v>
      </c>
      <c r="D119" s="2">
        <v>616.54999999999995</v>
      </c>
      <c r="E119" s="6">
        <f t="shared" si="3"/>
        <v>0.13290081907387893</v>
      </c>
    </row>
    <row r="120" spans="1:5" x14ac:dyDescent="0.3">
      <c r="A120" t="str">
        <f t="shared" si="2"/>
        <v>2014-2</v>
      </c>
      <c r="B120" s="2">
        <v>2</v>
      </c>
      <c r="C120" s="2">
        <v>2014</v>
      </c>
      <c r="D120" s="2">
        <v>621.66</v>
      </c>
      <c r="E120" s="6">
        <f t="shared" si="3"/>
        <v>-8.2199272914455068E-3</v>
      </c>
    </row>
    <row r="121" spans="1:5" x14ac:dyDescent="0.3">
      <c r="A121" t="str">
        <f t="shared" si="2"/>
        <v>2014-1</v>
      </c>
      <c r="B121" s="2">
        <v>1</v>
      </c>
      <c r="C121" s="2">
        <v>2014</v>
      </c>
      <c r="D121" s="2">
        <v>673.67</v>
      </c>
      <c r="E121" s="6">
        <f t="shared" si="3"/>
        <v>-7.7203972271290083E-2</v>
      </c>
    </row>
    <row r="122" spans="1:5" x14ac:dyDescent="0.3">
      <c r="A122" t="str">
        <f t="shared" si="2"/>
        <v>2013-12</v>
      </c>
      <c r="B122" s="2">
        <v>12</v>
      </c>
      <c r="C122" s="2">
        <v>2013</v>
      </c>
      <c r="D122" s="2">
        <v>758.97</v>
      </c>
      <c r="E122" s="6">
        <f t="shared" si="3"/>
        <v>-0.1123891589917916</v>
      </c>
    </row>
    <row r="123" spans="1:5" x14ac:dyDescent="0.3">
      <c r="A123" t="str">
        <f t="shared" si="2"/>
        <v>2013-11</v>
      </c>
      <c r="B123" s="2">
        <v>11</v>
      </c>
      <c r="C123" s="2">
        <v>2013</v>
      </c>
      <c r="D123" s="2">
        <v>779.04</v>
      </c>
      <c r="E123" s="6">
        <f t="shared" si="3"/>
        <v>-2.5762476894639477E-2</v>
      </c>
    </row>
    <row r="124" spans="1:5" x14ac:dyDescent="0.3">
      <c r="A124" t="str">
        <f t="shared" si="2"/>
        <v>2013-10</v>
      </c>
      <c r="B124" s="2">
        <v>10</v>
      </c>
      <c r="C124" s="2">
        <v>2013</v>
      </c>
      <c r="D124" s="2">
        <v>750.18</v>
      </c>
      <c r="E124" s="6">
        <f t="shared" si="3"/>
        <v>3.8470767015916202E-2</v>
      </c>
    </row>
    <row r="125" spans="1:5" x14ac:dyDescent="0.3">
      <c r="A125" t="str">
        <f t="shared" si="2"/>
        <v>2013-9</v>
      </c>
      <c r="B125" s="2">
        <v>9</v>
      </c>
      <c r="C125" s="2">
        <v>2013</v>
      </c>
      <c r="D125" s="2">
        <v>674.46</v>
      </c>
      <c r="E125" s="6">
        <f t="shared" si="3"/>
        <v>0.11226759185125865</v>
      </c>
    </row>
    <row r="126" spans="1:5" x14ac:dyDescent="0.3">
      <c r="A126" t="str">
        <f t="shared" si="2"/>
        <v>2013-8</v>
      </c>
      <c r="B126" s="2">
        <v>8</v>
      </c>
      <c r="C126" s="2">
        <v>2013</v>
      </c>
      <c r="D126" s="2">
        <v>742.54</v>
      </c>
      <c r="E126" s="6">
        <f t="shared" si="3"/>
        <v>-9.1685296415007847E-2</v>
      </c>
    </row>
    <row r="127" spans="1:5" x14ac:dyDescent="0.3">
      <c r="A127" t="str">
        <f t="shared" si="2"/>
        <v>2013-7</v>
      </c>
      <c r="B127" s="2">
        <v>7</v>
      </c>
      <c r="C127" s="2">
        <v>2013</v>
      </c>
      <c r="D127" s="2">
        <v>764.24</v>
      </c>
      <c r="E127" s="6">
        <f t="shared" si="3"/>
        <v>-2.8394221710457506E-2</v>
      </c>
    </row>
    <row r="128" spans="1:5" x14ac:dyDescent="0.3">
      <c r="A128" t="str">
        <f t="shared" si="2"/>
        <v>2013-6</v>
      </c>
      <c r="B128" s="2">
        <v>6</v>
      </c>
      <c r="C128" s="2">
        <v>2013</v>
      </c>
      <c r="D128" s="2">
        <v>804.63</v>
      </c>
      <c r="E128" s="6">
        <f t="shared" si="3"/>
        <v>-5.0196984949604152E-2</v>
      </c>
    </row>
    <row r="129" spans="1:5" x14ac:dyDescent="0.3">
      <c r="A129" t="str">
        <f t="shared" si="2"/>
        <v>2013-5</v>
      </c>
      <c r="B129" s="2">
        <v>5</v>
      </c>
      <c r="C129" s="2">
        <v>2013</v>
      </c>
      <c r="D129" s="2">
        <v>862.55</v>
      </c>
      <c r="E129" s="6">
        <f t="shared" si="3"/>
        <v>-6.7149730450408632E-2</v>
      </c>
    </row>
    <row r="130" spans="1:5" x14ac:dyDescent="0.3">
      <c r="A130" t="str">
        <f t="shared" si="2"/>
        <v>2013-4</v>
      </c>
      <c r="B130" s="2">
        <v>4</v>
      </c>
      <c r="C130" s="2">
        <v>2013</v>
      </c>
      <c r="D130" s="2">
        <v>858.12</v>
      </c>
      <c r="E130" s="6">
        <f t="shared" si="3"/>
        <v>5.162448142450881E-3</v>
      </c>
    </row>
    <row r="131" spans="1:5" x14ac:dyDescent="0.3">
      <c r="A131" t="str">
        <f t="shared" ref="A131:A194" si="4">C131&amp;"-"&amp;B131</f>
        <v>2013-3</v>
      </c>
      <c r="B131" s="2">
        <v>3</v>
      </c>
      <c r="C131" s="2">
        <v>2013</v>
      </c>
      <c r="D131" s="2">
        <v>793.2</v>
      </c>
      <c r="E131" s="6">
        <f t="shared" si="3"/>
        <v>8.1845688350983298E-2</v>
      </c>
    </row>
    <row r="132" spans="1:5" x14ac:dyDescent="0.3">
      <c r="A132" t="str">
        <f t="shared" si="4"/>
        <v>2013-2</v>
      </c>
      <c r="B132" s="2">
        <v>2</v>
      </c>
      <c r="C132" s="2">
        <v>2013</v>
      </c>
      <c r="D132" s="2">
        <v>790.5</v>
      </c>
      <c r="E132" s="6">
        <f t="shared" ref="E132:E195" si="5">(D131-D132)/D132</f>
        <v>3.4155597722960729E-3</v>
      </c>
    </row>
    <row r="133" spans="1:5" x14ac:dyDescent="0.3">
      <c r="A133" t="str">
        <f t="shared" si="4"/>
        <v>2013-1</v>
      </c>
      <c r="B133" s="2">
        <v>1</v>
      </c>
      <c r="C133" s="2">
        <v>2013</v>
      </c>
      <c r="D133" s="2">
        <v>788.57</v>
      </c>
      <c r="E133" s="6">
        <f t="shared" si="5"/>
        <v>2.4474682019350849E-3</v>
      </c>
    </row>
    <row r="134" spans="1:5" x14ac:dyDescent="0.3">
      <c r="A134" t="str">
        <f t="shared" si="4"/>
        <v>2012-12</v>
      </c>
      <c r="B134" s="2">
        <v>12</v>
      </c>
      <c r="C134" s="2">
        <v>2012</v>
      </c>
      <c r="D134" s="2">
        <v>731.26</v>
      </c>
      <c r="E134" s="6">
        <f t="shared" si="5"/>
        <v>7.8371577824576835E-2</v>
      </c>
    </row>
    <row r="135" spans="1:5" x14ac:dyDescent="0.3">
      <c r="A135" t="str">
        <f t="shared" si="4"/>
        <v>2012-11</v>
      </c>
      <c r="B135" s="2">
        <v>11</v>
      </c>
      <c r="C135" s="2">
        <v>2012</v>
      </c>
      <c r="D135" s="2">
        <v>725.74</v>
      </c>
      <c r="E135" s="6">
        <f t="shared" si="5"/>
        <v>7.60602970760876E-3</v>
      </c>
    </row>
    <row r="136" spans="1:5" x14ac:dyDescent="0.3">
      <c r="A136" t="str">
        <f t="shared" si="4"/>
        <v>2012-10</v>
      </c>
      <c r="B136" s="2">
        <v>10</v>
      </c>
      <c r="C136" s="2">
        <v>2012</v>
      </c>
      <c r="D136" s="2">
        <v>662.7</v>
      </c>
      <c r="E136" s="6">
        <f t="shared" si="5"/>
        <v>9.5125999698204261E-2</v>
      </c>
    </row>
    <row r="137" spans="1:5" x14ac:dyDescent="0.3">
      <c r="A137" t="str">
        <f t="shared" si="4"/>
        <v>2012-9</v>
      </c>
      <c r="B137" s="2">
        <v>9</v>
      </c>
      <c r="C137" s="2">
        <v>2012</v>
      </c>
      <c r="D137" s="2">
        <v>673.04</v>
      </c>
      <c r="E137" s="6">
        <f t="shared" si="5"/>
        <v>-1.5363128491619991E-2</v>
      </c>
    </row>
    <row r="138" spans="1:5" x14ac:dyDescent="0.3">
      <c r="A138" t="str">
        <f t="shared" si="4"/>
        <v>2012-8</v>
      </c>
      <c r="B138" s="2">
        <v>8</v>
      </c>
      <c r="C138" s="2">
        <v>2012</v>
      </c>
      <c r="D138" s="2">
        <v>642.07000000000005</v>
      </c>
      <c r="E138" s="6">
        <f t="shared" si="5"/>
        <v>4.8234616163346539E-2</v>
      </c>
    </row>
    <row r="139" spans="1:5" x14ac:dyDescent="0.3">
      <c r="A139" t="str">
        <f t="shared" si="4"/>
        <v>2012-7</v>
      </c>
      <c r="B139" s="2">
        <v>7</v>
      </c>
      <c r="C139" s="2">
        <v>2012</v>
      </c>
      <c r="D139" s="2">
        <v>623.1</v>
      </c>
      <c r="E139" s="6">
        <f t="shared" si="5"/>
        <v>3.0444551436366596E-2</v>
      </c>
    </row>
    <row r="140" spans="1:5" x14ac:dyDescent="0.3">
      <c r="A140" t="str">
        <f t="shared" si="4"/>
        <v>2012-6</v>
      </c>
      <c r="B140" s="2">
        <v>6</v>
      </c>
      <c r="C140" s="2">
        <v>2012</v>
      </c>
      <c r="D140" s="2">
        <v>551.25</v>
      </c>
      <c r="E140" s="6">
        <f t="shared" si="5"/>
        <v>0.13034013605442182</v>
      </c>
    </row>
    <row r="141" spans="1:5" x14ac:dyDescent="0.3">
      <c r="A141" t="str">
        <f t="shared" si="4"/>
        <v>2012-5</v>
      </c>
      <c r="B141" s="2">
        <v>5</v>
      </c>
      <c r="C141" s="2">
        <v>2012</v>
      </c>
      <c r="D141" s="2">
        <v>599.72</v>
      </c>
      <c r="E141" s="6">
        <f t="shared" si="5"/>
        <v>-8.082104982325089E-2</v>
      </c>
    </row>
    <row r="142" spans="1:5" x14ac:dyDescent="0.3">
      <c r="A142" t="str">
        <f t="shared" si="4"/>
        <v>2012-4</v>
      </c>
      <c r="B142" s="2">
        <v>4</v>
      </c>
      <c r="C142" s="2">
        <v>2012</v>
      </c>
      <c r="D142" s="2">
        <v>625.98</v>
      </c>
      <c r="E142" s="6">
        <f t="shared" si="5"/>
        <v>-4.1950222051822729E-2</v>
      </c>
    </row>
    <row r="143" spans="1:5" x14ac:dyDescent="0.3">
      <c r="A143" t="str">
        <f t="shared" si="4"/>
        <v>2012-3</v>
      </c>
      <c r="B143" s="2">
        <v>3</v>
      </c>
      <c r="C143" s="2">
        <v>2012</v>
      </c>
      <c r="D143" s="2">
        <v>603.99</v>
      </c>
      <c r="E143" s="6">
        <f t="shared" si="5"/>
        <v>3.6407887547807098E-2</v>
      </c>
    </row>
    <row r="144" spans="1:5" x14ac:dyDescent="0.3">
      <c r="A144" t="str">
        <f t="shared" si="4"/>
        <v>2012-2</v>
      </c>
      <c r="B144" s="2">
        <v>2</v>
      </c>
      <c r="C144" s="2">
        <v>2012</v>
      </c>
      <c r="D144" s="2">
        <v>570.79999999999995</v>
      </c>
      <c r="E144" s="6">
        <f t="shared" si="5"/>
        <v>5.8146461107218037E-2</v>
      </c>
    </row>
    <row r="145" spans="1:5" x14ac:dyDescent="0.3">
      <c r="A145" t="str">
        <f t="shared" si="4"/>
        <v>2012-1</v>
      </c>
      <c r="B145" s="2">
        <v>1</v>
      </c>
      <c r="C145" s="2">
        <v>2012</v>
      </c>
      <c r="D145" s="2">
        <v>513.15</v>
      </c>
      <c r="E145" s="6">
        <f t="shared" si="5"/>
        <v>0.11234531813309945</v>
      </c>
    </row>
    <row r="146" spans="1:5" x14ac:dyDescent="0.3">
      <c r="A146" t="str">
        <f t="shared" si="4"/>
        <v>2011-12</v>
      </c>
      <c r="B146" s="2">
        <v>12</v>
      </c>
      <c r="C146" s="2">
        <v>2011</v>
      </c>
      <c r="D146" s="2">
        <v>544.13</v>
      </c>
      <c r="E146" s="6">
        <f t="shared" si="5"/>
        <v>-5.6934923639571457E-2</v>
      </c>
    </row>
    <row r="147" spans="1:5" x14ac:dyDescent="0.3">
      <c r="A147" t="str">
        <f t="shared" si="4"/>
        <v>2011-11</v>
      </c>
      <c r="B147" s="2">
        <v>11</v>
      </c>
      <c r="C147" s="2">
        <v>2011</v>
      </c>
      <c r="D147" s="2">
        <v>552.57000000000005</v>
      </c>
      <c r="E147" s="6">
        <f t="shared" si="5"/>
        <v>-1.5274082921620887E-2</v>
      </c>
    </row>
    <row r="148" spans="1:5" x14ac:dyDescent="0.3">
      <c r="A148" t="str">
        <f t="shared" si="4"/>
        <v>2011-10</v>
      </c>
      <c r="B148" s="2">
        <v>10</v>
      </c>
      <c r="C148" s="2">
        <v>2011</v>
      </c>
      <c r="D148" s="2">
        <v>589.07000000000005</v>
      </c>
      <c r="E148" s="6">
        <f t="shared" si="5"/>
        <v>-6.1962075814419336E-2</v>
      </c>
    </row>
    <row r="149" spans="1:5" x14ac:dyDescent="0.3">
      <c r="A149" t="str">
        <f t="shared" si="4"/>
        <v>2011-9</v>
      </c>
      <c r="B149" s="2">
        <v>9</v>
      </c>
      <c r="C149" s="2">
        <v>2011</v>
      </c>
      <c r="D149" s="2">
        <v>545.89</v>
      </c>
      <c r="E149" s="6">
        <f t="shared" si="5"/>
        <v>7.9100185018959976E-2</v>
      </c>
    </row>
    <row r="150" spans="1:5" x14ac:dyDescent="0.3">
      <c r="A150" t="str">
        <f t="shared" si="4"/>
        <v>2011-8</v>
      </c>
      <c r="B150" s="2">
        <v>8</v>
      </c>
      <c r="C150" s="2">
        <v>2011</v>
      </c>
      <c r="D150" s="2">
        <v>627.32000000000005</v>
      </c>
      <c r="E150" s="6">
        <f t="shared" si="5"/>
        <v>-0.12980615953580318</v>
      </c>
    </row>
    <row r="151" spans="1:5" x14ac:dyDescent="0.3">
      <c r="A151" t="str">
        <f t="shared" si="4"/>
        <v>2011-7</v>
      </c>
      <c r="B151" s="2">
        <v>7</v>
      </c>
      <c r="C151" s="2">
        <v>2011</v>
      </c>
      <c r="D151" s="2">
        <v>633.54999999999995</v>
      </c>
      <c r="E151" s="6">
        <f t="shared" si="5"/>
        <v>-9.8334780206769876E-3</v>
      </c>
    </row>
    <row r="152" spans="1:5" x14ac:dyDescent="0.3">
      <c r="A152" t="str">
        <f t="shared" si="4"/>
        <v>2011-6</v>
      </c>
      <c r="B152" s="2">
        <v>6</v>
      </c>
      <c r="C152" s="2">
        <v>2011</v>
      </c>
      <c r="D152" s="2">
        <v>629.29</v>
      </c>
      <c r="E152" s="6">
        <f t="shared" si="5"/>
        <v>6.769533919178743E-3</v>
      </c>
    </row>
    <row r="153" spans="1:5" x14ac:dyDescent="0.3">
      <c r="A153" t="str">
        <f t="shared" si="4"/>
        <v>2011-5</v>
      </c>
      <c r="B153" s="2">
        <v>5</v>
      </c>
      <c r="C153" s="2">
        <v>2011</v>
      </c>
      <c r="D153" s="2">
        <v>696.21</v>
      </c>
      <c r="E153" s="6">
        <f t="shared" si="5"/>
        <v>-9.6120423435457791E-2</v>
      </c>
    </row>
    <row r="154" spans="1:5" x14ac:dyDescent="0.3">
      <c r="A154" t="str">
        <f t="shared" si="4"/>
        <v>2011-4</v>
      </c>
      <c r="B154" s="2">
        <v>4</v>
      </c>
      <c r="C154" s="2">
        <v>2011</v>
      </c>
      <c r="D154" s="2">
        <v>643.16</v>
      </c>
      <c r="E154" s="6">
        <f t="shared" si="5"/>
        <v>8.2483363393245954E-2</v>
      </c>
    </row>
    <row r="155" spans="1:5" x14ac:dyDescent="0.3">
      <c r="A155" t="str">
        <f t="shared" si="4"/>
        <v>2011-3</v>
      </c>
      <c r="B155" s="2">
        <v>3</v>
      </c>
      <c r="C155" s="2">
        <v>2011</v>
      </c>
      <c r="D155" s="2">
        <v>615.25</v>
      </c>
      <c r="E155" s="6">
        <f t="shared" si="5"/>
        <v>4.53636733035351E-2</v>
      </c>
    </row>
    <row r="156" spans="1:5" x14ac:dyDescent="0.3">
      <c r="A156" t="str">
        <f t="shared" si="4"/>
        <v>2011-2</v>
      </c>
      <c r="B156" s="2">
        <v>2</v>
      </c>
      <c r="C156" s="2">
        <v>2011</v>
      </c>
      <c r="D156" s="2">
        <v>638.1</v>
      </c>
      <c r="E156" s="6">
        <f t="shared" si="5"/>
        <v>-3.5809434257953333E-2</v>
      </c>
    </row>
    <row r="157" spans="1:5" x14ac:dyDescent="0.3">
      <c r="A157" t="str">
        <f t="shared" si="4"/>
        <v>2011-1</v>
      </c>
      <c r="B157" s="2">
        <v>1</v>
      </c>
      <c r="C157" s="2">
        <v>2011</v>
      </c>
      <c r="D157" s="2">
        <v>663.63</v>
      </c>
      <c r="E157" s="6">
        <f t="shared" si="5"/>
        <v>-3.8470231906333308E-2</v>
      </c>
    </row>
    <row r="158" spans="1:5" x14ac:dyDescent="0.3">
      <c r="A158" t="str">
        <f t="shared" si="4"/>
        <v>2010-12</v>
      </c>
      <c r="B158" s="2">
        <v>12</v>
      </c>
      <c r="C158" s="2">
        <v>2010</v>
      </c>
      <c r="D158" s="2">
        <v>655.61</v>
      </c>
      <c r="E158" s="6">
        <f t="shared" si="5"/>
        <v>1.2232882353838383E-2</v>
      </c>
    </row>
    <row r="159" spans="1:5" x14ac:dyDescent="0.3">
      <c r="A159" t="str">
        <f t="shared" si="4"/>
        <v>2010-11</v>
      </c>
      <c r="B159" s="2">
        <v>11</v>
      </c>
      <c r="C159" s="2">
        <v>2010</v>
      </c>
      <c r="D159" s="2">
        <v>694.42</v>
      </c>
      <c r="E159" s="6">
        <f t="shared" si="5"/>
        <v>-5.5888367270527844E-2</v>
      </c>
    </row>
    <row r="160" spans="1:5" x14ac:dyDescent="0.3">
      <c r="A160" t="str">
        <f t="shared" si="4"/>
        <v>2010-10</v>
      </c>
      <c r="B160" s="2">
        <v>10</v>
      </c>
      <c r="C160" s="2">
        <v>2010</v>
      </c>
      <c r="D160" s="2">
        <v>657.63</v>
      </c>
      <c r="E160" s="6">
        <f t="shared" si="5"/>
        <v>5.5943311588583192E-2</v>
      </c>
    </row>
    <row r="161" spans="1:5" x14ac:dyDescent="0.3">
      <c r="A161" t="str">
        <f t="shared" si="4"/>
        <v>2010-9</v>
      </c>
      <c r="B161" s="2">
        <v>9</v>
      </c>
      <c r="C161" s="2">
        <v>2010</v>
      </c>
      <c r="D161" s="2">
        <v>601</v>
      </c>
      <c r="E161" s="6">
        <f t="shared" si="5"/>
        <v>9.4226289517470876E-2</v>
      </c>
    </row>
    <row r="162" spans="1:5" x14ac:dyDescent="0.3">
      <c r="A162" t="str">
        <f t="shared" si="4"/>
        <v>2010-8</v>
      </c>
      <c r="B162" s="2">
        <v>8</v>
      </c>
      <c r="C162" s="2">
        <v>2010</v>
      </c>
      <c r="D162" s="2">
        <v>603.36</v>
      </c>
      <c r="E162" s="6">
        <f t="shared" si="5"/>
        <v>-3.9114293290904495E-3</v>
      </c>
    </row>
    <row r="163" spans="1:5" x14ac:dyDescent="0.3">
      <c r="A163" t="str">
        <f t="shared" si="4"/>
        <v>2010-7</v>
      </c>
      <c r="B163" s="2">
        <v>7</v>
      </c>
      <c r="C163" s="2">
        <v>2010</v>
      </c>
      <c r="D163" s="2">
        <v>542.38</v>
      </c>
      <c r="E163" s="6">
        <f t="shared" si="5"/>
        <v>0.11243039935100856</v>
      </c>
    </row>
    <row r="164" spans="1:5" x14ac:dyDescent="0.3">
      <c r="A164" t="str">
        <f t="shared" si="4"/>
        <v>2010-6</v>
      </c>
      <c r="B164" s="2">
        <v>6</v>
      </c>
      <c r="C164" s="2">
        <v>2010</v>
      </c>
      <c r="D164" s="2">
        <v>541.97</v>
      </c>
      <c r="E164" s="6">
        <f t="shared" si="5"/>
        <v>7.5649943723816472E-4</v>
      </c>
    </row>
    <row r="165" spans="1:5" x14ac:dyDescent="0.3">
      <c r="A165" t="str">
        <f t="shared" si="4"/>
        <v>2010-5</v>
      </c>
      <c r="B165" s="2">
        <v>5</v>
      </c>
      <c r="C165" s="2">
        <v>2010</v>
      </c>
      <c r="D165" s="2">
        <v>587.94000000000005</v>
      </c>
      <c r="E165" s="6">
        <f t="shared" si="5"/>
        <v>-7.8188250501751919E-2</v>
      </c>
    </row>
    <row r="166" spans="1:5" x14ac:dyDescent="0.3">
      <c r="A166" t="str">
        <f t="shared" si="4"/>
        <v>2010-4</v>
      </c>
      <c r="B166" s="2">
        <v>4</v>
      </c>
      <c r="C166" s="2">
        <v>2010</v>
      </c>
      <c r="D166" s="2">
        <v>568.22</v>
      </c>
      <c r="E166" s="6">
        <f t="shared" si="5"/>
        <v>3.4704867832881674E-2</v>
      </c>
    </row>
    <row r="167" spans="1:5" x14ac:dyDescent="0.3">
      <c r="A167" t="str">
        <f t="shared" si="4"/>
        <v>2010-3</v>
      </c>
      <c r="B167" s="2">
        <v>3</v>
      </c>
      <c r="C167" s="2">
        <v>2010</v>
      </c>
      <c r="D167" s="2">
        <v>504.82</v>
      </c>
      <c r="E167" s="6">
        <f t="shared" si="5"/>
        <v>0.12558931896517578</v>
      </c>
    </row>
    <row r="168" spans="1:5" x14ac:dyDescent="0.3">
      <c r="A168" t="str">
        <f t="shared" si="4"/>
        <v>2010-2</v>
      </c>
      <c r="B168" s="2">
        <v>2</v>
      </c>
      <c r="C168" s="2">
        <v>2010</v>
      </c>
      <c r="D168" s="2">
        <v>547.30999999999995</v>
      </c>
      <c r="E168" s="6">
        <f t="shared" si="5"/>
        <v>-7.763424750141594E-2</v>
      </c>
    </row>
    <row r="169" spans="1:5" x14ac:dyDescent="0.3">
      <c r="A169" t="str">
        <f t="shared" si="4"/>
        <v>2010-1</v>
      </c>
      <c r="B169" s="2">
        <v>1</v>
      </c>
      <c r="C169" s="2">
        <v>2010</v>
      </c>
      <c r="D169" s="2">
        <v>528.19000000000005</v>
      </c>
      <c r="E169" s="6">
        <f t="shared" si="5"/>
        <v>3.6199095022624223E-2</v>
      </c>
    </row>
    <row r="170" spans="1:5" x14ac:dyDescent="0.3">
      <c r="A170" t="str">
        <f t="shared" si="4"/>
        <v>2009-12</v>
      </c>
      <c r="B170" s="2">
        <v>12</v>
      </c>
      <c r="C170" s="2">
        <v>2009</v>
      </c>
      <c r="D170" s="2">
        <v>452.09</v>
      </c>
      <c r="E170" s="6">
        <f t="shared" si="5"/>
        <v>0.16832931495941092</v>
      </c>
    </row>
    <row r="171" spans="1:5" x14ac:dyDescent="0.3">
      <c r="A171" t="str">
        <f t="shared" si="4"/>
        <v>2009-11</v>
      </c>
      <c r="B171" s="2">
        <v>11</v>
      </c>
      <c r="C171" s="2">
        <v>2009</v>
      </c>
      <c r="D171" s="2">
        <v>467.2</v>
      </c>
      <c r="E171" s="6">
        <f t="shared" si="5"/>
        <v>-3.2341609589041129E-2</v>
      </c>
    </row>
    <row r="172" spans="1:5" x14ac:dyDescent="0.3">
      <c r="A172" t="str">
        <f t="shared" si="4"/>
        <v>2009-10</v>
      </c>
      <c r="B172" s="2">
        <v>10</v>
      </c>
      <c r="C172" s="2">
        <v>2009</v>
      </c>
      <c r="D172" s="2">
        <v>482.28</v>
      </c>
      <c r="E172" s="6">
        <f t="shared" si="5"/>
        <v>-3.126814298747612E-2</v>
      </c>
    </row>
    <row r="173" spans="1:5" x14ac:dyDescent="0.3">
      <c r="A173" t="str">
        <f t="shared" si="4"/>
        <v>2009-9</v>
      </c>
      <c r="B173" s="2">
        <v>9</v>
      </c>
      <c r="C173" s="2">
        <v>2009</v>
      </c>
      <c r="D173" s="2">
        <v>469.58</v>
      </c>
      <c r="E173" s="6">
        <f t="shared" si="5"/>
        <v>2.7045444865624577E-2</v>
      </c>
    </row>
    <row r="174" spans="1:5" x14ac:dyDescent="0.3">
      <c r="A174" t="str">
        <f t="shared" si="4"/>
        <v>2009-8</v>
      </c>
      <c r="B174" s="2">
        <v>8</v>
      </c>
      <c r="C174" s="2">
        <v>2009</v>
      </c>
      <c r="D174" s="2">
        <v>430.18</v>
      </c>
      <c r="E174" s="6">
        <f t="shared" si="5"/>
        <v>9.1589567157933829E-2</v>
      </c>
    </row>
    <row r="175" spans="1:5" x14ac:dyDescent="0.3">
      <c r="A175" t="str">
        <f t="shared" si="4"/>
        <v>2009-7</v>
      </c>
      <c r="B175" s="2">
        <v>7</v>
      </c>
      <c r="C175" s="2">
        <v>2009</v>
      </c>
      <c r="D175" s="2">
        <v>368.54</v>
      </c>
      <c r="E175" s="6">
        <f t="shared" si="5"/>
        <v>0.1672545720952949</v>
      </c>
    </row>
    <row r="176" spans="1:5" x14ac:dyDescent="0.3">
      <c r="A176" t="str">
        <f t="shared" si="4"/>
        <v>2009-6</v>
      </c>
      <c r="B176" s="2">
        <v>6</v>
      </c>
      <c r="C176" s="2">
        <v>2009</v>
      </c>
      <c r="D176" s="2">
        <v>358.05</v>
      </c>
      <c r="E176" s="6">
        <f t="shared" si="5"/>
        <v>2.9297584136293839E-2</v>
      </c>
    </row>
    <row r="177" spans="1:5" x14ac:dyDescent="0.3">
      <c r="A177" t="str">
        <f t="shared" si="4"/>
        <v>2009-5</v>
      </c>
      <c r="B177" s="2">
        <v>5</v>
      </c>
      <c r="C177" s="2">
        <v>2009</v>
      </c>
      <c r="D177" s="2">
        <v>319.95999999999998</v>
      </c>
      <c r="E177" s="6">
        <f t="shared" si="5"/>
        <v>0.1190461307663459</v>
      </c>
    </row>
    <row r="178" spans="1:5" x14ac:dyDescent="0.3">
      <c r="A178" t="str">
        <f t="shared" si="4"/>
        <v>2009-4</v>
      </c>
      <c r="B178" s="2">
        <v>4</v>
      </c>
      <c r="C178" s="2">
        <v>2009</v>
      </c>
      <c r="D178" s="2">
        <v>256.16000000000003</v>
      </c>
      <c r="E178" s="6">
        <f t="shared" si="5"/>
        <v>0.2490630855715176</v>
      </c>
    </row>
    <row r="179" spans="1:5" x14ac:dyDescent="0.3">
      <c r="A179" t="str">
        <f t="shared" si="4"/>
        <v>2009-3</v>
      </c>
      <c r="B179" s="2">
        <v>3</v>
      </c>
      <c r="C179" s="2">
        <v>2009</v>
      </c>
      <c r="D179" s="2">
        <v>236.79</v>
      </c>
      <c r="E179" s="6">
        <f t="shared" si="5"/>
        <v>8.1802440981460514E-2</v>
      </c>
    </row>
    <row r="180" spans="1:5" x14ac:dyDescent="0.3">
      <c r="A180" t="str">
        <f t="shared" si="4"/>
        <v>2009-2</v>
      </c>
      <c r="B180" s="2">
        <v>2</v>
      </c>
      <c r="C180" s="2">
        <v>2009</v>
      </c>
      <c r="D180" s="2">
        <v>255.61</v>
      </c>
      <c r="E180" s="6">
        <f t="shared" si="5"/>
        <v>-7.3627792339892889E-2</v>
      </c>
    </row>
    <row r="181" spans="1:5" x14ac:dyDescent="0.3">
      <c r="A181" t="str">
        <f t="shared" si="4"/>
        <v>2009-1</v>
      </c>
      <c r="B181" s="2">
        <v>1</v>
      </c>
      <c r="C181" s="2">
        <v>2009</v>
      </c>
      <c r="D181" s="2">
        <v>271.48</v>
      </c>
      <c r="E181" s="6">
        <f t="shared" si="5"/>
        <v>-5.845734492411965E-2</v>
      </c>
    </row>
    <row r="182" spans="1:5" x14ac:dyDescent="0.3">
      <c r="A182" t="str">
        <f t="shared" si="4"/>
        <v>2008-12</v>
      </c>
      <c r="B182" s="2">
        <v>12</v>
      </c>
      <c r="C182" s="2">
        <v>2008</v>
      </c>
      <c r="D182" s="2">
        <v>256.35000000000002</v>
      </c>
      <c r="E182" s="6">
        <f t="shared" si="5"/>
        <v>5.9020869904427516E-2</v>
      </c>
    </row>
    <row r="183" spans="1:5" x14ac:dyDescent="0.3">
      <c r="A183" t="str">
        <f t="shared" si="4"/>
        <v>2008-11</v>
      </c>
      <c r="B183" s="2">
        <v>11</v>
      </c>
      <c r="C183" s="2">
        <v>2008</v>
      </c>
      <c r="D183" s="2">
        <v>281.32</v>
      </c>
      <c r="E183" s="6">
        <f t="shared" si="5"/>
        <v>-8.8760130811886717E-2</v>
      </c>
    </row>
    <row r="184" spans="1:5" x14ac:dyDescent="0.3">
      <c r="A184" t="str">
        <f t="shared" si="4"/>
        <v>2008-10</v>
      </c>
      <c r="B184" s="2">
        <v>10</v>
      </c>
      <c r="C184" s="2">
        <v>2008</v>
      </c>
      <c r="D184" s="2">
        <v>339.45</v>
      </c>
      <c r="E184" s="6">
        <f t="shared" si="5"/>
        <v>-0.17124760642215348</v>
      </c>
    </row>
    <row r="185" spans="1:5" x14ac:dyDescent="0.3">
      <c r="A185" t="str">
        <f t="shared" si="4"/>
        <v>2008-9</v>
      </c>
      <c r="B185" s="2">
        <v>9</v>
      </c>
      <c r="C185" s="2">
        <v>2008</v>
      </c>
      <c r="D185" s="2">
        <v>393.81</v>
      </c>
      <c r="E185" s="6">
        <f t="shared" si="5"/>
        <v>-0.13803610878342351</v>
      </c>
    </row>
    <row r="186" spans="1:5" x14ac:dyDescent="0.3">
      <c r="A186" t="str">
        <f t="shared" si="4"/>
        <v>2008-8</v>
      </c>
      <c r="B186" s="2">
        <v>8</v>
      </c>
      <c r="C186" s="2">
        <v>2008</v>
      </c>
      <c r="D186" s="2">
        <v>419.14</v>
      </c>
      <c r="E186" s="6">
        <f t="shared" si="5"/>
        <v>-6.0433268120437048E-2</v>
      </c>
    </row>
    <row r="187" spans="1:5" x14ac:dyDescent="0.3">
      <c r="A187" t="str">
        <f t="shared" si="4"/>
        <v>2008-7</v>
      </c>
      <c r="B187" s="2">
        <v>7</v>
      </c>
      <c r="C187" s="2">
        <v>2008</v>
      </c>
      <c r="D187" s="2">
        <v>348.81</v>
      </c>
      <c r="E187" s="6">
        <f t="shared" si="5"/>
        <v>0.20162839368137378</v>
      </c>
    </row>
    <row r="188" spans="1:5" x14ac:dyDescent="0.3">
      <c r="A188" t="str">
        <f t="shared" si="4"/>
        <v>2008-6</v>
      </c>
      <c r="B188" s="2">
        <v>6</v>
      </c>
      <c r="C188" s="2">
        <v>2008</v>
      </c>
      <c r="D188" s="2">
        <v>399.19</v>
      </c>
      <c r="E188" s="6">
        <f t="shared" si="5"/>
        <v>-0.12620556627170018</v>
      </c>
    </row>
    <row r="189" spans="1:5" x14ac:dyDescent="0.3">
      <c r="A189" t="str">
        <f t="shared" si="4"/>
        <v>2008-5</v>
      </c>
      <c r="B189" s="2">
        <v>5</v>
      </c>
      <c r="C189" s="2">
        <v>2008</v>
      </c>
      <c r="D189" s="2">
        <v>431.19</v>
      </c>
      <c r="E189" s="6">
        <f t="shared" si="5"/>
        <v>-7.4213223868828129E-2</v>
      </c>
    </row>
    <row r="190" spans="1:5" x14ac:dyDescent="0.3">
      <c r="A190" t="str">
        <f t="shared" si="4"/>
        <v>2008-4</v>
      </c>
      <c r="B190" s="2">
        <v>4</v>
      </c>
      <c r="C190" s="2">
        <v>2008</v>
      </c>
      <c r="D190" s="2">
        <v>388.18</v>
      </c>
      <c r="E190" s="6">
        <f t="shared" si="5"/>
        <v>0.11079911381317943</v>
      </c>
    </row>
    <row r="191" spans="1:5" x14ac:dyDescent="0.3">
      <c r="A191" t="str">
        <f t="shared" si="4"/>
        <v>2008-3</v>
      </c>
      <c r="B191" s="2">
        <v>3</v>
      </c>
      <c r="C191" s="2">
        <v>2008</v>
      </c>
      <c r="D191" s="2">
        <v>436.59</v>
      </c>
      <c r="E191" s="6">
        <f t="shared" si="5"/>
        <v>-0.11088206326301557</v>
      </c>
    </row>
    <row r="192" spans="1:5" x14ac:dyDescent="0.3">
      <c r="A192" t="str">
        <f t="shared" si="4"/>
        <v>2008-2</v>
      </c>
      <c r="B192" s="2">
        <v>2</v>
      </c>
      <c r="C192" s="2">
        <v>2008</v>
      </c>
      <c r="D192" s="2">
        <v>435.62</v>
      </c>
      <c r="E192" s="6">
        <f t="shared" si="5"/>
        <v>2.2267113539322586E-3</v>
      </c>
    </row>
    <row r="193" spans="1:5" x14ac:dyDescent="0.3">
      <c r="A193" t="str">
        <f t="shared" si="4"/>
        <v>2008-1</v>
      </c>
      <c r="B193" s="2">
        <v>1</v>
      </c>
      <c r="C193" s="2">
        <v>2008</v>
      </c>
      <c r="D193" s="2">
        <v>551.6</v>
      </c>
      <c r="E193" s="6">
        <f t="shared" si="5"/>
        <v>-0.21026105873821613</v>
      </c>
    </row>
    <row r="194" spans="1:5" x14ac:dyDescent="0.3">
      <c r="A194" t="str">
        <f t="shared" si="4"/>
        <v>2007-12</v>
      </c>
      <c r="B194" s="2">
        <v>12</v>
      </c>
      <c r="C194" s="2">
        <v>2007</v>
      </c>
      <c r="D194" s="2">
        <v>541.16</v>
      </c>
      <c r="E194" s="6">
        <f t="shared" si="5"/>
        <v>1.9291891492349868E-2</v>
      </c>
    </row>
    <row r="195" spans="1:5" x14ac:dyDescent="0.3">
      <c r="A195" t="str">
        <f t="shared" ref="A195:A258" si="6">C195&amp;"-"&amp;B195</f>
        <v>2007-11</v>
      </c>
      <c r="B195" s="2">
        <v>11</v>
      </c>
      <c r="C195" s="2">
        <v>2007</v>
      </c>
      <c r="D195" s="2">
        <v>581.58000000000004</v>
      </c>
      <c r="E195" s="6">
        <f t="shared" si="5"/>
        <v>-6.9500326696241399E-2</v>
      </c>
    </row>
    <row r="196" spans="1:5" x14ac:dyDescent="0.3">
      <c r="A196" t="str">
        <f t="shared" si="6"/>
        <v>2007-10</v>
      </c>
      <c r="B196" s="2">
        <v>10</v>
      </c>
      <c r="C196" s="2">
        <v>2007</v>
      </c>
      <c r="D196" s="2">
        <v>540.04</v>
      </c>
      <c r="E196" s="6">
        <f t="shared" ref="E196:E259" si="7">(D195-D196)/D196</f>
        <v>7.6920228131249685E-2</v>
      </c>
    </row>
    <row r="197" spans="1:5" x14ac:dyDescent="0.3">
      <c r="A197" t="str">
        <f t="shared" si="6"/>
        <v>2007-9</v>
      </c>
      <c r="B197" s="2">
        <v>9</v>
      </c>
      <c r="C197" s="2">
        <v>2007</v>
      </c>
      <c r="D197" s="2">
        <v>501.99</v>
      </c>
      <c r="E197" s="6">
        <f t="shared" si="7"/>
        <v>7.5798322675750415E-2</v>
      </c>
    </row>
    <row r="198" spans="1:5" x14ac:dyDescent="0.3">
      <c r="A198" t="str">
        <f t="shared" si="6"/>
        <v>2007-8</v>
      </c>
      <c r="B198" s="2">
        <v>8</v>
      </c>
      <c r="C198" s="2">
        <v>2007</v>
      </c>
      <c r="D198" s="2">
        <v>528.25</v>
      </c>
      <c r="E198" s="6">
        <f t="shared" si="7"/>
        <v>-4.9711310932323692E-2</v>
      </c>
    </row>
    <row r="199" spans="1:5" x14ac:dyDescent="0.3">
      <c r="A199" t="str">
        <f t="shared" si="6"/>
        <v>2007-7</v>
      </c>
      <c r="B199" s="2">
        <v>7</v>
      </c>
      <c r="C199" s="2">
        <v>2007</v>
      </c>
      <c r="D199" s="2">
        <v>470.94</v>
      </c>
      <c r="E199" s="6">
        <f t="shared" si="7"/>
        <v>0.121692784643479</v>
      </c>
    </row>
    <row r="200" spans="1:5" x14ac:dyDescent="0.3">
      <c r="A200" t="str">
        <f t="shared" si="6"/>
        <v>2007-6</v>
      </c>
      <c r="B200" s="2">
        <v>6</v>
      </c>
      <c r="C200" s="2">
        <v>2007</v>
      </c>
      <c r="D200" s="2">
        <v>470.81</v>
      </c>
      <c r="E200" s="6">
        <f t="shared" si="7"/>
        <v>2.761198785072438E-4</v>
      </c>
    </row>
    <row r="201" spans="1:5" x14ac:dyDescent="0.3">
      <c r="A201" t="str">
        <f t="shared" si="6"/>
        <v>2007-5</v>
      </c>
      <c r="B201" s="2">
        <v>5</v>
      </c>
      <c r="C201" s="2">
        <v>2007</v>
      </c>
      <c r="D201" s="2">
        <v>449.84</v>
      </c>
      <c r="E201" s="6">
        <f t="shared" si="7"/>
        <v>4.6616574782144829E-2</v>
      </c>
    </row>
    <row r="202" spans="1:5" x14ac:dyDescent="0.3">
      <c r="A202" t="str">
        <f t="shared" si="6"/>
        <v>2007-4</v>
      </c>
      <c r="B202" s="2">
        <v>4</v>
      </c>
      <c r="C202" s="2">
        <v>2007</v>
      </c>
      <c r="D202" s="2">
        <v>436.61</v>
      </c>
      <c r="E202" s="6">
        <f t="shared" si="7"/>
        <v>3.0301642197842378E-2</v>
      </c>
    </row>
    <row r="203" spans="1:5" x14ac:dyDescent="0.3">
      <c r="A203" t="str">
        <f t="shared" si="6"/>
        <v>2007-3</v>
      </c>
      <c r="B203" s="2">
        <v>3</v>
      </c>
      <c r="C203" s="2">
        <v>2007</v>
      </c>
      <c r="D203" s="2">
        <v>414.31</v>
      </c>
      <c r="E203" s="6">
        <f t="shared" si="7"/>
        <v>5.3824430981632136E-2</v>
      </c>
    </row>
    <row r="204" spans="1:5" x14ac:dyDescent="0.3">
      <c r="A204" t="str">
        <f t="shared" si="6"/>
        <v>2007-2</v>
      </c>
      <c r="B204" s="2">
        <v>2</v>
      </c>
      <c r="C204" s="2">
        <v>2007</v>
      </c>
      <c r="D204" s="2">
        <v>411.83</v>
      </c>
      <c r="E204" s="6">
        <f t="shared" si="7"/>
        <v>6.0219022412160801E-3</v>
      </c>
    </row>
    <row r="205" spans="1:5" x14ac:dyDescent="0.3">
      <c r="A205" t="str">
        <f t="shared" si="6"/>
        <v>2007-1</v>
      </c>
      <c r="B205" s="2">
        <v>1</v>
      </c>
      <c r="C205" s="2">
        <v>2007</v>
      </c>
      <c r="D205" s="2">
        <v>391.17</v>
      </c>
      <c r="E205" s="6">
        <f t="shared" si="7"/>
        <v>5.2815911240636983E-2</v>
      </c>
    </row>
    <row r="206" spans="1:5" x14ac:dyDescent="0.3">
      <c r="A206" t="str">
        <f t="shared" si="6"/>
        <v>2006-12</v>
      </c>
      <c r="B206" s="2">
        <v>12</v>
      </c>
      <c r="C206" s="2">
        <v>2006</v>
      </c>
      <c r="D206" s="2">
        <v>381.69</v>
      </c>
      <c r="E206" s="6">
        <f t="shared" si="7"/>
        <v>2.4836909533915003E-2</v>
      </c>
    </row>
    <row r="207" spans="1:5" x14ac:dyDescent="0.3">
      <c r="A207" t="str">
        <f t="shared" si="6"/>
        <v>2006-11</v>
      </c>
      <c r="B207" s="2">
        <v>11</v>
      </c>
      <c r="C207" s="2">
        <v>2006</v>
      </c>
      <c r="D207" s="2">
        <v>405.82</v>
      </c>
      <c r="E207" s="6">
        <f t="shared" si="7"/>
        <v>-5.9459859050810693E-2</v>
      </c>
    </row>
    <row r="208" spans="1:5" x14ac:dyDescent="0.3">
      <c r="A208" t="str">
        <f t="shared" si="6"/>
        <v>2006-10</v>
      </c>
      <c r="B208" s="2">
        <v>10</v>
      </c>
      <c r="C208" s="2">
        <v>2006</v>
      </c>
      <c r="D208" s="2">
        <v>369.25</v>
      </c>
      <c r="E208" s="6">
        <f t="shared" si="7"/>
        <v>9.9038591740013518E-2</v>
      </c>
    </row>
    <row r="209" spans="1:5" x14ac:dyDescent="0.3">
      <c r="A209" t="str">
        <f t="shared" si="6"/>
        <v>2006-9</v>
      </c>
      <c r="B209" s="2">
        <v>9</v>
      </c>
      <c r="C209" s="2">
        <v>2006</v>
      </c>
      <c r="D209" s="2">
        <v>372.86</v>
      </c>
      <c r="E209" s="6">
        <f t="shared" si="7"/>
        <v>-9.6819181462211388E-3</v>
      </c>
    </row>
    <row r="210" spans="1:5" x14ac:dyDescent="0.3">
      <c r="A210" t="str">
        <f t="shared" si="6"/>
        <v>2006-8</v>
      </c>
      <c r="B210" s="2">
        <v>8</v>
      </c>
      <c r="C210" s="2">
        <v>2006</v>
      </c>
      <c r="D210" s="2">
        <v>360.68</v>
      </c>
      <c r="E210" s="6">
        <f t="shared" si="7"/>
        <v>3.3769546412332277E-2</v>
      </c>
    </row>
    <row r="211" spans="1:5" x14ac:dyDescent="0.3">
      <c r="A211" t="str">
        <f t="shared" si="6"/>
        <v>2006-7</v>
      </c>
      <c r="B211" s="2">
        <v>7</v>
      </c>
      <c r="C211" s="2">
        <v>2006</v>
      </c>
      <c r="D211" s="2">
        <v>354.53</v>
      </c>
      <c r="E211" s="6">
        <f t="shared" si="7"/>
        <v>1.7346909993512634E-2</v>
      </c>
    </row>
    <row r="212" spans="1:5" x14ac:dyDescent="0.3">
      <c r="A212" t="str">
        <f t="shared" si="6"/>
        <v>2006-6</v>
      </c>
      <c r="B212" s="2">
        <v>6</v>
      </c>
      <c r="C212" s="2">
        <v>2006</v>
      </c>
      <c r="D212" s="2">
        <v>381.32</v>
      </c>
      <c r="E212" s="6">
        <f t="shared" si="7"/>
        <v>-7.0255953005349897E-2</v>
      </c>
    </row>
    <row r="213" spans="1:5" x14ac:dyDescent="0.3">
      <c r="A213" t="str">
        <f t="shared" si="6"/>
        <v>2006-5</v>
      </c>
      <c r="B213" s="2">
        <v>5</v>
      </c>
      <c r="C213" s="2">
        <v>2006</v>
      </c>
      <c r="D213" s="2">
        <v>438.8</v>
      </c>
      <c r="E213" s="6">
        <f t="shared" si="7"/>
        <v>-0.13099361896080222</v>
      </c>
    </row>
    <row r="214" spans="1:5" x14ac:dyDescent="0.3">
      <c r="A214" t="str">
        <f t="shared" si="6"/>
        <v>2006-4</v>
      </c>
      <c r="B214" s="2">
        <v>4</v>
      </c>
      <c r="C214" s="2">
        <v>2006</v>
      </c>
      <c r="D214" s="2">
        <v>429.11</v>
      </c>
      <c r="E214" s="6">
        <f t="shared" si="7"/>
        <v>2.2581622427815706E-2</v>
      </c>
    </row>
    <row r="215" spans="1:5" x14ac:dyDescent="0.3">
      <c r="A215" t="str">
        <f t="shared" si="6"/>
        <v>2006-3</v>
      </c>
      <c r="B215" s="2">
        <v>3</v>
      </c>
      <c r="C215" s="2">
        <v>2006</v>
      </c>
      <c r="D215" s="2">
        <v>470.16</v>
      </c>
      <c r="E215" s="6">
        <f t="shared" si="7"/>
        <v>-8.7310702739492957E-2</v>
      </c>
    </row>
    <row r="216" spans="1:5" x14ac:dyDescent="0.3">
      <c r="A216" t="str">
        <f t="shared" si="6"/>
        <v>2006-2</v>
      </c>
      <c r="B216" s="2">
        <v>2</v>
      </c>
      <c r="C216" s="2">
        <v>2006</v>
      </c>
      <c r="D216" s="2">
        <v>445.9</v>
      </c>
      <c r="E216" s="6">
        <f t="shared" si="7"/>
        <v>5.4406817672123901E-2</v>
      </c>
    </row>
    <row r="217" spans="1:5" x14ac:dyDescent="0.3">
      <c r="A217" t="str">
        <f t="shared" si="6"/>
        <v>2006-1</v>
      </c>
      <c r="B217" s="2">
        <v>1</v>
      </c>
      <c r="C217" s="2">
        <v>2006</v>
      </c>
      <c r="D217" s="2">
        <v>397.78</v>
      </c>
      <c r="E217" s="6">
        <f t="shared" si="7"/>
        <v>0.12097139122127812</v>
      </c>
    </row>
    <row r="218" spans="1:5" x14ac:dyDescent="0.3">
      <c r="A218" t="str">
        <f t="shared" si="6"/>
        <v>2005-12</v>
      </c>
      <c r="B218" s="2">
        <v>12</v>
      </c>
      <c r="C218" s="2">
        <v>2005</v>
      </c>
      <c r="D218" s="2">
        <v>380.89</v>
      </c>
      <c r="E218" s="6">
        <f t="shared" si="7"/>
        <v>4.4343511249967146E-2</v>
      </c>
    </row>
    <row r="219" spans="1:5" x14ac:dyDescent="0.3">
      <c r="A219" t="str">
        <f t="shared" si="6"/>
        <v>2005-11</v>
      </c>
      <c r="B219" s="2">
        <v>11</v>
      </c>
      <c r="C219" s="2">
        <v>2005</v>
      </c>
      <c r="D219" s="2">
        <v>319.64</v>
      </c>
      <c r="E219" s="6">
        <f t="shared" si="7"/>
        <v>0.19162182455262169</v>
      </c>
    </row>
    <row r="220" spans="1:5" x14ac:dyDescent="0.3">
      <c r="A220" t="str">
        <f t="shared" si="6"/>
        <v>2005-10</v>
      </c>
      <c r="B220" s="2">
        <v>10</v>
      </c>
      <c r="C220" s="2">
        <v>2005</v>
      </c>
      <c r="D220" s="2">
        <v>333.33</v>
      </c>
      <c r="E220" s="6">
        <f t="shared" si="7"/>
        <v>-4.1070410704107038E-2</v>
      </c>
    </row>
    <row r="221" spans="1:5" x14ac:dyDescent="0.3">
      <c r="A221" t="str">
        <f t="shared" si="6"/>
        <v>2005-9</v>
      </c>
      <c r="B221" s="2">
        <v>9</v>
      </c>
      <c r="C221" s="2">
        <v>2005</v>
      </c>
      <c r="D221" s="2">
        <v>309.08</v>
      </c>
      <c r="E221" s="6">
        <f t="shared" si="7"/>
        <v>7.8458651481817007E-2</v>
      </c>
    </row>
    <row r="222" spans="1:5" x14ac:dyDescent="0.3">
      <c r="A222" t="str">
        <f t="shared" si="6"/>
        <v>2005-8</v>
      </c>
      <c r="B222" s="2">
        <v>8</v>
      </c>
      <c r="C222" s="2">
        <v>2005</v>
      </c>
      <c r="D222" s="2">
        <v>296.14999999999998</v>
      </c>
      <c r="E222" s="6">
        <f t="shared" si="7"/>
        <v>4.3660307276717908E-2</v>
      </c>
    </row>
    <row r="223" spans="1:5" x14ac:dyDescent="0.3">
      <c r="A223" t="str">
        <f t="shared" si="6"/>
        <v>2005-7</v>
      </c>
      <c r="B223" s="2">
        <v>7</v>
      </c>
      <c r="C223" s="2">
        <v>2005</v>
      </c>
      <c r="D223" s="2">
        <v>269.57</v>
      </c>
      <c r="E223" s="6">
        <f t="shared" si="7"/>
        <v>9.8601476425418208E-2</v>
      </c>
    </row>
    <row r="224" spans="1:5" x14ac:dyDescent="0.3">
      <c r="A224" t="str">
        <f t="shared" si="6"/>
        <v>2005-6</v>
      </c>
      <c r="B224" s="2">
        <v>6</v>
      </c>
      <c r="C224" s="2">
        <v>2005</v>
      </c>
      <c r="D224" s="2">
        <v>252.36</v>
      </c>
      <c r="E224" s="6">
        <f t="shared" si="7"/>
        <v>6.8196227611348775E-2</v>
      </c>
    </row>
    <row r="225" spans="1:5" x14ac:dyDescent="0.3">
      <c r="A225" t="str">
        <f t="shared" si="6"/>
        <v>2005-5</v>
      </c>
      <c r="B225" s="2">
        <v>5</v>
      </c>
      <c r="C225" s="2">
        <v>2005</v>
      </c>
      <c r="D225" s="2">
        <v>235.92</v>
      </c>
      <c r="E225" s="6">
        <f t="shared" si="7"/>
        <v>6.9684638860630838E-2</v>
      </c>
    </row>
    <row r="226" spans="1:5" x14ac:dyDescent="0.3">
      <c r="A226" t="str">
        <f t="shared" si="6"/>
        <v>2005-4</v>
      </c>
      <c r="B226" s="2">
        <v>4</v>
      </c>
      <c r="C226" s="2">
        <v>2005</v>
      </c>
      <c r="D226" s="2">
        <v>255.58</v>
      </c>
      <c r="E226" s="6">
        <f t="shared" si="7"/>
        <v>-7.6923076923077011E-2</v>
      </c>
    </row>
    <row r="227" spans="1:5" x14ac:dyDescent="0.3">
      <c r="A227" t="str">
        <f t="shared" si="6"/>
        <v>2005-3</v>
      </c>
      <c r="B227" s="2">
        <v>3</v>
      </c>
      <c r="C227" s="2">
        <v>2005</v>
      </c>
      <c r="D227" s="2">
        <v>283.95999999999998</v>
      </c>
      <c r="E227" s="6">
        <f t="shared" si="7"/>
        <v>-9.9943654035779581E-2</v>
      </c>
    </row>
    <row r="228" spans="1:5" x14ac:dyDescent="0.3">
      <c r="A228" t="str">
        <f t="shared" si="6"/>
        <v>2005-2</v>
      </c>
      <c r="B228" s="2">
        <v>2</v>
      </c>
      <c r="C228" s="2">
        <v>2005</v>
      </c>
      <c r="D228" s="2">
        <v>273.3</v>
      </c>
      <c r="E228" s="6">
        <f t="shared" si="7"/>
        <v>3.9004756677643498E-2</v>
      </c>
    </row>
    <row r="229" spans="1:5" x14ac:dyDescent="0.3">
      <c r="A229" t="str">
        <f t="shared" si="6"/>
        <v>2005-1</v>
      </c>
      <c r="B229" s="2">
        <v>1</v>
      </c>
      <c r="C229" s="2">
        <v>2005</v>
      </c>
      <c r="D229" s="2">
        <v>249.72</v>
      </c>
      <c r="E229" s="6">
        <f t="shared" si="7"/>
        <v>9.4425756847669434E-2</v>
      </c>
    </row>
    <row r="230" spans="1:5" x14ac:dyDescent="0.3">
      <c r="A230" t="str">
        <f t="shared" si="6"/>
        <v>2004-12</v>
      </c>
      <c r="B230" s="2">
        <v>12</v>
      </c>
      <c r="C230" s="2">
        <v>2004</v>
      </c>
      <c r="D230" s="2">
        <v>224.86</v>
      </c>
      <c r="E230" s="6">
        <f t="shared" si="7"/>
        <v>0.11055768033443024</v>
      </c>
    </row>
    <row r="231" spans="1:5" x14ac:dyDescent="0.3">
      <c r="A231" t="str">
        <f t="shared" si="6"/>
        <v>2004-11</v>
      </c>
      <c r="B231" s="2">
        <v>11</v>
      </c>
      <c r="C231" s="2">
        <v>2004</v>
      </c>
      <c r="D231" s="2">
        <v>229</v>
      </c>
      <c r="E231" s="6">
        <f t="shared" si="7"/>
        <v>-1.8078602620087276E-2</v>
      </c>
    </row>
    <row r="232" spans="1:5" x14ac:dyDescent="0.3">
      <c r="A232" t="str">
        <f t="shared" si="6"/>
        <v>2004-10</v>
      </c>
      <c r="B232" s="2">
        <v>10</v>
      </c>
      <c r="C232" s="2">
        <v>2004</v>
      </c>
      <c r="D232" s="2">
        <v>219.54</v>
      </c>
      <c r="E232" s="6">
        <f t="shared" si="7"/>
        <v>4.3090097476541897E-2</v>
      </c>
    </row>
    <row r="233" spans="1:5" x14ac:dyDescent="0.3">
      <c r="A233" t="str">
        <f t="shared" si="6"/>
        <v>2004-9</v>
      </c>
      <c r="B233" s="2">
        <v>9</v>
      </c>
      <c r="C233" s="2">
        <v>2004</v>
      </c>
      <c r="D233" s="2">
        <v>202.18</v>
      </c>
      <c r="E233" s="6">
        <f t="shared" si="7"/>
        <v>8.5864081511524304E-2</v>
      </c>
    </row>
    <row r="234" spans="1:5" x14ac:dyDescent="0.3">
      <c r="A234" t="str">
        <f t="shared" si="6"/>
        <v>2004-8</v>
      </c>
      <c r="B234" s="2">
        <v>8</v>
      </c>
      <c r="C234" s="2">
        <v>2004</v>
      </c>
      <c r="D234" s="2">
        <v>193.81</v>
      </c>
      <c r="E234" s="6">
        <f t="shared" si="7"/>
        <v>4.318662607708583E-2</v>
      </c>
    </row>
    <row r="235" spans="1:5" x14ac:dyDescent="0.3">
      <c r="A235" t="str">
        <f t="shared" si="6"/>
        <v>2004-7</v>
      </c>
      <c r="B235" s="2">
        <v>7</v>
      </c>
      <c r="C235" s="2">
        <v>2004</v>
      </c>
      <c r="D235" s="2">
        <v>179.68</v>
      </c>
      <c r="E235" s="6">
        <f t="shared" si="7"/>
        <v>7.863980409617094E-2</v>
      </c>
    </row>
    <row r="236" spans="1:5" x14ac:dyDescent="0.3">
      <c r="A236" t="str">
        <f t="shared" si="6"/>
        <v>2004-6</v>
      </c>
      <c r="B236" s="2">
        <v>6</v>
      </c>
      <c r="C236" s="2">
        <v>2004</v>
      </c>
      <c r="D236" s="2">
        <v>170.81</v>
      </c>
      <c r="E236" s="6">
        <f t="shared" si="7"/>
        <v>5.1929043966980878E-2</v>
      </c>
    </row>
    <row r="237" spans="1:5" x14ac:dyDescent="0.3">
      <c r="A237" t="str">
        <f t="shared" si="6"/>
        <v>2004-5</v>
      </c>
      <c r="B237" s="2">
        <v>5</v>
      </c>
      <c r="C237" s="2">
        <v>2004</v>
      </c>
      <c r="D237" s="2">
        <v>180.23</v>
      </c>
      <c r="E237" s="6">
        <f t="shared" si="7"/>
        <v>-5.2266548299395151E-2</v>
      </c>
    </row>
    <row r="238" spans="1:5" x14ac:dyDescent="0.3">
      <c r="A238" t="str">
        <f t="shared" si="6"/>
        <v>2004-4</v>
      </c>
      <c r="B238" s="2">
        <v>4</v>
      </c>
      <c r="C238" s="2">
        <v>2004</v>
      </c>
      <c r="D238" s="2">
        <v>201.91</v>
      </c>
      <c r="E238" s="6">
        <f t="shared" si="7"/>
        <v>-0.10737457282947852</v>
      </c>
    </row>
    <row r="239" spans="1:5" x14ac:dyDescent="0.3">
      <c r="A239" t="str">
        <f t="shared" si="6"/>
        <v>2004-3</v>
      </c>
      <c r="B239" s="2">
        <v>3</v>
      </c>
      <c r="C239" s="2">
        <v>2004</v>
      </c>
      <c r="D239" s="2">
        <v>188.89</v>
      </c>
      <c r="E239" s="6">
        <f t="shared" si="7"/>
        <v>6.8929006299963E-2</v>
      </c>
    </row>
    <row r="240" spans="1:5" x14ac:dyDescent="0.3">
      <c r="A240" t="str">
        <f t="shared" si="6"/>
        <v>2004-2</v>
      </c>
      <c r="B240" s="2">
        <v>2</v>
      </c>
      <c r="C240" s="2">
        <v>2004</v>
      </c>
      <c r="D240" s="2">
        <v>172.59</v>
      </c>
      <c r="E240" s="6">
        <f t="shared" si="7"/>
        <v>9.4443478764702368E-2</v>
      </c>
    </row>
    <row r="241" spans="1:5" x14ac:dyDescent="0.3">
      <c r="A241" t="str">
        <f t="shared" si="6"/>
        <v>2004-1</v>
      </c>
      <c r="B241" s="2">
        <v>1</v>
      </c>
      <c r="C241" s="2">
        <v>2004</v>
      </c>
      <c r="D241" s="2">
        <v>186.25</v>
      </c>
      <c r="E241" s="6">
        <f t="shared" si="7"/>
        <v>-7.3342281879194615E-2</v>
      </c>
    </row>
    <row r="242" spans="1:5" x14ac:dyDescent="0.3">
      <c r="A242" t="str">
        <f t="shared" si="6"/>
        <v>2003-12</v>
      </c>
      <c r="B242" s="2">
        <v>12</v>
      </c>
      <c r="C242" s="2">
        <v>2003</v>
      </c>
      <c r="D242" s="2">
        <v>146.18</v>
      </c>
      <c r="E242" s="6">
        <f t="shared" si="7"/>
        <v>0.27411410589683943</v>
      </c>
    </row>
    <row r="243" spans="1:5" x14ac:dyDescent="0.3">
      <c r="A243" t="str">
        <f t="shared" si="6"/>
        <v>2003-11</v>
      </c>
      <c r="B243" s="2">
        <v>11</v>
      </c>
      <c r="C243" s="2">
        <v>2003</v>
      </c>
      <c r="D243" s="2">
        <v>157.54</v>
      </c>
      <c r="E243" s="6">
        <f t="shared" si="7"/>
        <v>-7.2108670813761488E-2</v>
      </c>
    </row>
    <row r="244" spans="1:5" x14ac:dyDescent="0.3">
      <c r="A244" t="str">
        <f t="shared" si="6"/>
        <v>2003-10</v>
      </c>
      <c r="B244" s="2">
        <v>10</v>
      </c>
      <c r="C244" s="2">
        <v>2003</v>
      </c>
      <c r="D244" s="2">
        <v>130.56</v>
      </c>
      <c r="E244" s="6">
        <f t="shared" si="7"/>
        <v>0.20664828431372539</v>
      </c>
    </row>
    <row r="245" spans="1:5" x14ac:dyDescent="0.3">
      <c r="A245" t="str">
        <f t="shared" si="6"/>
        <v>2003-9</v>
      </c>
      <c r="B245" s="2">
        <v>9</v>
      </c>
      <c r="C245" s="2">
        <v>2003</v>
      </c>
      <c r="D245" s="2">
        <v>116.12</v>
      </c>
      <c r="E245" s="6">
        <f t="shared" si="7"/>
        <v>0.12435411643127796</v>
      </c>
    </row>
    <row r="246" spans="1:5" x14ac:dyDescent="0.3">
      <c r="A246" t="str">
        <f t="shared" si="6"/>
        <v>2003-8</v>
      </c>
      <c r="B246" s="2">
        <v>8</v>
      </c>
      <c r="C246" s="2">
        <v>2003</v>
      </c>
      <c r="D246" s="2">
        <v>105.72</v>
      </c>
      <c r="E246" s="6">
        <f t="shared" si="7"/>
        <v>9.837306091562624E-2</v>
      </c>
    </row>
    <row r="247" spans="1:5" x14ac:dyDescent="0.3">
      <c r="A247" t="str">
        <f t="shared" si="6"/>
        <v>2003-7</v>
      </c>
      <c r="B247" s="2">
        <v>7</v>
      </c>
      <c r="C247" s="2">
        <v>2003</v>
      </c>
      <c r="D247" s="2">
        <v>108.84</v>
      </c>
      <c r="E247" s="6">
        <f t="shared" si="7"/>
        <v>-2.866593164277843E-2</v>
      </c>
    </row>
    <row r="248" spans="1:5" x14ac:dyDescent="0.3">
      <c r="A248" t="str">
        <f t="shared" si="6"/>
        <v>2003-6</v>
      </c>
      <c r="B248" s="2">
        <v>6</v>
      </c>
      <c r="C248" s="2">
        <v>2003</v>
      </c>
      <c r="D248" s="2">
        <v>113.81</v>
      </c>
      <c r="E248" s="6">
        <f t="shared" si="7"/>
        <v>-4.3669273350320698E-2</v>
      </c>
    </row>
    <row r="249" spans="1:5" x14ac:dyDescent="0.3">
      <c r="A249" t="str">
        <f t="shared" si="6"/>
        <v>2003-5</v>
      </c>
      <c r="B249" s="2">
        <v>5</v>
      </c>
      <c r="C249" s="2">
        <v>2003</v>
      </c>
      <c r="D249" s="2">
        <v>115.1</v>
      </c>
      <c r="E249" s="6">
        <f t="shared" si="7"/>
        <v>-1.1207645525629818E-2</v>
      </c>
    </row>
    <row r="250" spans="1:5" x14ac:dyDescent="0.3">
      <c r="A250" t="str">
        <f t="shared" si="6"/>
        <v>2003-4</v>
      </c>
      <c r="B250" s="2">
        <v>4</v>
      </c>
      <c r="C250" s="2">
        <v>2003</v>
      </c>
      <c r="D250" s="2">
        <v>94.75</v>
      </c>
      <c r="E250" s="6">
        <f t="shared" si="7"/>
        <v>0.21477572559366748</v>
      </c>
    </row>
    <row r="251" spans="1:5" x14ac:dyDescent="0.3">
      <c r="A251" t="str">
        <f t="shared" si="6"/>
        <v>2003-3</v>
      </c>
      <c r="B251" s="2">
        <v>3</v>
      </c>
      <c r="C251" s="2">
        <v>2003</v>
      </c>
      <c r="D251" s="2">
        <v>115.74</v>
      </c>
      <c r="E251" s="6">
        <f t="shared" si="7"/>
        <v>-0.18135476067046827</v>
      </c>
    </row>
    <row r="252" spans="1:5" x14ac:dyDescent="0.3">
      <c r="A252" t="str">
        <f t="shared" si="6"/>
        <v>2003-2</v>
      </c>
      <c r="B252" s="2">
        <v>2</v>
      </c>
      <c r="C252" s="2">
        <v>2003</v>
      </c>
      <c r="D252" s="2">
        <v>110.32</v>
      </c>
      <c r="E252" s="6">
        <f t="shared" si="7"/>
        <v>4.9129804205946356E-2</v>
      </c>
    </row>
    <row r="253" spans="1:5" x14ac:dyDescent="0.3">
      <c r="A253" t="str">
        <f t="shared" si="6"/>
        <v>2003-1</v>
      </c>
      <c r="B253" s="2">
        <v>1</v>
      </c>
      <c r="C253" s="2">
        <v>2003</v>
      </c>
      <c r="D253" s="2">
        <v>103.7</v>
      </c>
      <c r="E253" s="6">
        <f t="shared" si="7"/>
        <v>6.3837994214078986E-2</v>
      </c>
    </row>
    <row r="254" spans="1:5" x14ac:dyDescent="0.3">
      <c r="A254" t="str">
        <f t="shared" si="6"/>
        <v>2002-12</v>
      </c>
      <c r="B254" s="2">
        <v>12</v>
      </c>
      <c r="C254" s="2">
        <v>2002</v>
      </c>
      <c r="D254" s="2">
        <v>133</v>
      </c>
      <c r="E254" s="6">
        <f t="shared" si="7"/>
        <v>-0.22030075187969922</v>
      </c>
    </row>
    <row r="255" spans="1:5" x14ac:dyDescent="0.3">
      <c r="A255" t="str">
        <f t="shared" si="6"/>
        <v>2002-11</v>
      </c>
      <c r="B255" s="2">
        <v>11</v>
      </c>
      <c r="C255" s="2">
        <v>2002</v>
      </c>
      <c r="D255" s="2">
        <v>102.52</v>
      </c>
      <c r="E255" s="6">
        <f t="shared" si="7"/>
        <v>0.29730784237222013</v>
      </c>
    </row>
    <row r="256" spans="1:5" x14ac:dyDescent="0.3">
      <c r="A256" t="str">
        <f t="shared" si="6"/>
        <v>2002-10</v>
      </c>
      <c r="B256" s="2">
        <v>10</v>
      </c>
      <c r="C256" s="2">
        <v>2002</v>
      </c>
      <c r="D256" s="2">
        <v>88.42</v>
      </c>
      <c r="E256" s="6">
        <f t="shared" si="7"/>
        <v>0.15946618412123947</v>
      </c>
    </row>
    <row r="257" spans="1:5" x14ac:dyDescent="0.3">
      <c r="A257" t="str">
        <f t="shared" si="6"/>
        <v>2002-9</v>
      </c>
      <c r="B257" s="2">
        <v>9</v>
      </c>
      <c r="C257" s="2">
        <v>2002</v>
      </c>
      <c r="D257" s="2">
        <v>95.47</v>
      </c>
      <c r="E257" s="6">
        <f t="shared" si="7"/>
        <v>-7.3845186969728679E-2</v>
      </c>
    </row>
    <row r="258" spans="1:5" x14ac:dyDescent="0.3">
      <c r="A258" t="str">
        <f t="shared" si="6"/>
        <v>2002-8</v>
      </c>
      <c r="B258" s="2">
        <v>8</v>
      </c>
      <c r="C258" s="2">
        <v>2002</v>
      </c>
      <c r="D258" s="2">
        <v>102.36</v>
      </c>
      <c r="E258" s="6">
        <f t="shared" si="7"/>
        <v>-6.7311449785072294E-2</v>
      </c>
    </row>
    <row r="259" spans="1:5" x14ac:dyDescent="0.3">
      <c r="A259" t="str">
        <f t="shared" ref="A259:A322" si="8">C259&amp;"-"&amp;B259</f>
        <v>2002-7</v>
      </c>
      <c r="B259" s="2">
        <v>7</v>
      </c>
      <c r="C259" s="2">
        <v>2002</v>
      </c>
      <c r="D259" s="2">
        <v>93.8</v>
      </c>
      <c r="E259" s="6">
        <f t="shared" si="7"/>
        <v>9.1257995735607708E-2</v>
      </c>
    </row>
    <row r="260" spans="1:5" x14ac:dyDescent="0.3">
      <c r="A260" t="str">
        <f t="shared" si="8"/>
        <v>2002-6</v>
      </c>
      <c r="B260" s="2">
        <v>6</v>
      </c>
      <c r="C260" s="2">
        <v>2002</v>
      </c>
      <c r="D260" s="2">
        <v>104.14</v>
      </c>
      <c r="E260" s="6">
        <f t="shared" ref="E260:E323" si="9">(D259-D260)/D260</f>
        <v>-9.928941809103134E-2</v>
      </c>
    </row>
    <row r="261" spans="1:5" x14ac:dyDescent="0.3">
      <c r="A261" t="str">
        <f t="shared" si="8"/>
        <v>2002-5</v>
      </c>
      <c r="B261" s="2">
        <v>5</v>
      </c>
      <c r="C261" s="2">
        <v>2002</v>
      </c>
      <c r="D261" s="2">
        <v>114.42</v>
      </c>
      <c r="E261" s="6">
        <f t="shared" si="9"/>
        <v>-8.984443279147003E-2</v>
      </c>
    </row>
    <row r="262" spans="1:5" x14ac:dyDescent="0.3">
      <c r="A262" t="str">
        <f t="shared" si="8"/>
        <v>2002-4</v>
      </c>
      <c r="B262" s="2">
        <v>4</v>
      </c>
      <c r="C262" s="2">
        <v>2002</v>
      </c>
      <c r="D262" s="2">
        <v>116.79</v>
      </c>
      <c r="E262" s="6">
        <f t="shared" si="9"/>
        <v>-2.0292833290521485E-2</v>
      </c>
    </row>
    <row r="263" spans="1:5" x14ac:dyDescent="0.3">
      <c r="A263" t="str">
        <f t="shared" si="8"/>
        <v>2002-3</v>
      </c>
      <c r="B263" s="2">
        <v>3</v>
      </c>
      <c r="C263" s="2">
        <v>2002</v>
      </c>
      <c r="D263" s="2">
        <v>110.56</v>
      </c>
      <c r="E263" s="6">
        <f t="shared" si="9"/>
        <v>5.6349493487699021E-2</v>
      </c>
    </row>
    <row r="264" spans="1:5" x14ac:dyDescent="0.3">
      <c r="A264" t="str">
        <f t="shared" si="8"/>
        <v>2002-2</v>
      </c>
      <c r="B264" s="2">
        <v>2</v>
      </c>
      <c r="C264" s="2">
        <v>2002</v>
      </c>
      <c r="D264" s="2">
        <v>132.52000000000001</v>
      </c>
      <c r="E264" s="6">
        <f t="shared" si="9"/>
        <v>-0.16571083610021134</v>
      </c>
    </row>
    <row r="265" spans="1:5" x14ac:dyDescent="0.3">
      <c r="A265" t="str">
        <f t="shared" si="8"/>
        <v>2002-1</v>
      </c>
      <c r="B265" s="2">
        <v>1</v>
      </c>
      <c r="C265" s="2">
        <v>2002</v>
      </c>
      <c r="D265" s="2">
        <v>140.78</v>
      </c>
      <c r="E265" s="6">
        <f t="shared" si="9"/>
        <v>-5.8673106975422579E-2</v>
      </c>
    </row>
    <row r="266" spans="1:5" x14ac:dyDescent="0.3">
      <c r="A266" t="str">
        <f t="shared" si="8"/>
        <v>2001-12</v>
      </c>
      <c r="B266" s="2">
        <v>12</v>
      </c>
      <c r="C266" s="2">
        <v>2001</v>
      </c>
      <c r="D266" s="2">
        <v>116.34</v>
      </c>
      <c r="E266" s="6">
        <f t="shared" si="9"/>
        <v>0.21007392126525698</v>
      </c>
    </row>
    <row r="267" spans="1:5" x14ac:dyDescent="0.3">
      <c r="A267" t="str">
        <f t="shared" si="8"/>
        <v>2001-11</v>
      </c>
      <c r="B267" s="2">
        <v>11</v>
      </c>
      <c r="C267" s="2">
        <v>2001</v>
      </c>
      <c r="D267" s="2">
        <v>98.49</v>
      </c>
      <c r="E267" s="6">
        <f t="shared" si="9"/>
        <v>0.18123667377398731</v>
      </c>
    </row>
    <row r="268" spans="1:5" x14ac:dyDescent="0.3">
      <c r="A268" t="str">
        <f t="shared" si="8"/>
        <v>2001-10</v>
      </c>
      <c r="B268" s="2">
        <v>10</v>
      </c>
      <c r="C268" s="2">
        <v>2001</v>
      </c>
      <c r="D268" s="2">
        <v>76.260000000000005</v>
      </c>
      <c r="E268" s="6">
        <f t="shared" si="9"/>
        <v>0.29150275373721463</v>
      </c>
    </row>
    <row r="269" spans="1:5" x14ac:dyDescent="0.3">
      <c r="A269" t="str">
        <f t="shared" si="8"/>
        <v>2001-9</v>
      </c>
      <c r="B269" s="2">
        <v>9</v>
      </c>
      <c r="C269" s="2">
        <v>2001</v>
      </c>
      <c r="D269" s="2">
        <v>98.79</v>
      </c>
      <c r="E269" s="6">
        <f t="shared" si="9"/>
        <v>-0.22805952019435166</v>
      </c>
    </row>
    <row r="270" spans="1:5" x14ac:dyDescent="0.3">
      <c r="A270" t="str">
        <f t="shared" si="8"/>
        <v>2001-8</v>
      </c>
      <c r="B270" s="2">
        <v>8</v>
      </c>
      <c r="C270" s="2">
        <v>2001</v>
      </c>
      <c r="D270" s="2">
        <v>99.15</v>
      </c>
      <c r="E270" s="6">
        <f t="shared" si="9"/>
        <v>-3.6308623298033226E-3</v>
      </c>
    </row>
    <row r="271" spans="1:5" x14ac:dyDescent="0.3">
      <c r="A271" t="str">
        <f t="shared" si="8"/>
        <v>2001-7</v>
      </c>
      <c r="B271" s="2">
        <v>7</v>
      </c>
      <c r="C271" s="2">
        <v>2001</v>
      </c>
      <c r="D271" s="2">
        <v>112.04</v>
      </c>
      <c r="E271" s="6">
        <f t="shared" si="9"/>
        <v>-0.11504819707247411</v>
      </c>
    </row>
    <row r="272" spans="1:5" x14ac:dyDescent="0.3">
      <c r="A272" t="str">
        <f t="shared" si="8"/>
        <v>2001-6</v>
      </c>
      <c r="B272" s="2">
        <v>6</v>
      </c>
      <c r="C272" s="2">
        <v>2001</v>
      </c>
      <c r="D272" s="2">
        <v>108.8</v>
      </c>
      <c r="E272" s="6">
        <f t="shared" si="9"/>
        <v>2.9779411764705967E-2</v>
      </c>
    </row>
    <row r="273" spans="1:5" x14ac:dyDescent="0.3">
      <c r="A273" t="str">
        <f t="shared" si="8"/>
        <v>2001-5</v>
      </c>
      <c r="B273" s="2">
        <v>5</v>
      </c>
      <c r="C273" s="2">
        <v>2001</v>
      </c>
      <c r="D273" s="2">
        <v>123.67</v>
      </c>
      <c r="E273" s="6">
        <f t="shared" si="9"/>
        <v>-0.12023934664833835</v>
      </c>
    </row>
    <row r="274" spans="1:5" x14ac:dyDescent="0.3">
      <c r="A274" t="str">
        <f t="shared" si="8"/>
        <v>2001-4</v>
      </c>
      <c r="B274" s="2">
        <v>4</v>
      </c>
      <c r="C274" s="2">
        <v>2001</v>
      </c>
      <c r="D274" s="2">
        <v>80.23</v>
      </c>
      <c r="E274" s="6">
        <f t="shared" si="9"/>
        <v>0.54144335036769287</v>
      </c>
    </row>
    <row r="275" spans="1:5" x14ac:dyDescent="0.3">
      <c r="A275" t="str">
        <f t="shared" si="8"/>
        <v>2001-3</v>
      </c>
      <c r="B275" s="2">
        <v>3</v>
      </c>
      <c r="C275" s="2">
        <v>2001</v>
      </c>
      <c r="D275" s="2">
        <v>87.92</v>
      </c>
      <c r="E275" s="6">
        <f t="shared" si="9"/>
        <v>-8.7465878070973585E-2</v>
      </c>
    </row>
    <row r="276" spans="1:5" x14ac:dyDescent="0.3">
      <c r="A276" t="str">
        <f t="shared" si="8"/>
        <v>2001-2</v>
      </c>
      <c r="B276" s="2">
        <v>2</v>
      </c>
      <c r="C276" s="2">
        <v>2001</v>
      </c>
      <c r="D276" s="2">
        <v>106.85</v>
      </c>
      <c r="E276" s="6">
        <f t="shared" si="9"/>
        <v>-0.17716424894712207</v>
      </c>
    </row>
    <row r="277" spans="1:5" x14ac:dyDescent="0.3">
      <c r="A277" t="str">
        <f t="shared" si="8"/>
        <v>2001-1</v>
      </c>
      <c r="B277" s="2">
        <v>1</v>
      </c>
      <c r="C277" s="2">
        <v>2001</v>
      </c>
      <c r="D277" s="2">
        <v>94.37</v>
      </c>
      <c r="E277" s="6">
        <f t="shared" si="9"/>
        <v>0.13224541697573369</v>
      </c>
    </row>
    <row r="278" spans="1:5" x14ac:dyDescent="0.3">
      <c r="A278" t="str">
        <f t="shared" si="8"/>
        <v>2000-12</v>
      </c>
      <c r="B278" s="2">
        <v>12</v>
      </c>
      <c r="C278" s="2">
        <v>2000</v>
      </c>
      <c r="D278" s="2">
        <v>87.48</v>
      </c>
      <c r="E278" s="6">
        <f t="shared" si="9"/>
        <v>7.8760859625057161E-2</v>
      </c>
    </row>
    <row r="279" spans="1:5" x14ac:dyDescent="0.3">
      <c r="A279" t="str">
        <f t="shared" si="8"/>
        <v>2000-11</v>
      </c>
      <c r="B279" s="2">
        <v>11</v>
      </c>
      <c r="C279" s="2">
        <v>2000</v>
      </c>
      <c r="D279" s="2">
        <v>135.38</v>
      </c>
      <c r="E279" s="6">
        <f t="shared" si="9"/>
        <v>-0.3538188801890973</v>
      </c>
    </row>
    <row r="280" spans="1:5" x14ac:dyDescent="0.3">
      <c r="A280" t="str">
        <f t="shared" si="8"/>
        <v>2000-10</v>
      </c>
      <c r="B280" s="2">
        <v>10</v>
      </c>
      <c r="C280" s="2">
        <v>2000</v>
      </c>
      <c r="D280" s="2">
        <v>113.5</v>
      </c>
      <c r="E280" s="6">
        <f t="shared" si="9"/>
        <v>0.19277533039647574</v>
      </c>
    </row>
    <row r="281" spans="1:5" x14ac:dyDescent="0.3">
      <c r="A281" t="str">
        <f t="shared" si="8"/>
        <v>2000-9</v>
      </c>
      <c r="B281" s="2">
        <v>9</v>
      </c>
      <c r="C281" s="2">
        <v>2000</v>
      </c>
      <c r="D281" s="2">
        <v>131.32</v>
      </c>
      <c r="E281" s="6">
        <f t="shared" si="9"/>
        <v>-0.13569905574169963</v>
      </c>
    </row>
    <row r="282" spans="1:5" x14ac:dyDescent="0.3">
      <c r="A282" t="str">
        <f t="shared" si="8"/>
        <v>2000-8</v>
      </c>
      <c r="B282" s="2">
        <v>8</v>
      </c>
      <c r="C282" s="2">
        <v>2000</v>
      </c>
      <c r="D282" s="2">
        <v>138.69999999999999</v>
      </c>
      <c r="E282" s="6">
        <f t="shared" si="9"/>
        <v>-5.3208363374188869E-2</v>
      </c>
    </row>
    <row r="283" spans="1:5" x14ac:dyDescent="0.3">
      <c r="A283" t="str">
        <f t="shared" si="8"/>
        <v>2000-7</v>
      </c>
      <c r="B283" s="2">
        <v>7</v>
      </c>
      <c r="C283" s="2">
        <v>2000</v>
      </c>
      <c r="D283" s="2">
        <v>144.66</v>
      </c>
      <c r="E283" s="6">
        <f t="shared" si="9"/>
        <v>-4.1200055302087708E-2</v>
      </c>
    </row>
    <row r="284" spans="1:5" x14ac:dyDescent="0.3">
      <c r="A284" t="str">
        <f t="shared" si="8"/>
        <v>2000-6</v>
      </c>
      <c r="B284" s="2">
        <v>6</v>
      </c>
      <c r="C284" s="2">
        <v>2000</v>
      </c>
      <c r="D284" s="2">
        <v>162.06</v>
      </c>
      <c r="E284" s="6">
        <f t="shared" si="9"/>
        <v>-0.107367641614217</v>
      </c>
    </row>
    <row r="285" spans="1:5" x14ac:dyDescent="0.3">
      <c r="A285" t="str">
        <f t="shared" si="8"/>
        <v>2000-5</v>
      </c>
      <c r="B285" s="2">
        <v>5</v>
      </c>
      <c r="C285" s="2">
        <v>2000</v>
      </c>
      <c r="D285" s="2">
        <v>192.06</v>
      </c>
      <c r="E285" s="6">
        <f t="shared" si="9"/>
        <v>-0.15620118712902217</v>
      </c>
    </row>
    <row r="286" spans="1:5" x14ac:dyDescent="0.3">
      <c r="A286" t="str">
        <f t="shared" si="8"/>
        <v>2000-4</v>
      </c>
      <c r="B286" s="2">
        <v>4</v>
      </c>
      <c r="C286" s="2">
        <v>2000</v>
      </c>
      <c r="D286" s="2">
        <v>159.19999999999999</v>
      </c>
      <c r="E286" s="6">
        <f t="shared" si="9"/>
        <v>0.20640703517587949</v>
      </c>
    </row>
    <row r="287" spans="1:5" x14ac:dyDescent="0.3">
      <c r="A287" t="str">
        <f t="shared" si="8"/>
        <v>2000-3</v>
      </c>
      <c r="B287" s="2">
        <v>3</v>
      </c>
      <c r="C287" s="2">
        <v>2000</v>
      </c>
      <c r="D287" s="2">
        <v>159.46</v>
      </c>
      <c r="E287" s="6">
        <f t="shared" si="9"/>
        <v>-1.6305029474477568E-3</v>
      </c>
    </row>
    <row r="288" spans="1:5" x14ac:dyDescent="0.3">
      <c r="A288" t="str">
        <f t="shared" si="8"/>
        <v>2000-2</v>
      </c>
      <c r="B288" s="2">
        <v>2</v>
      </c>
      <c r="C288" s="2">
        <v>2000</v>
      </c>
      <c r="D288" s="2">
        <v>167.15</v>
      </c>
      <c r="E288" s="6">
        <f t="shared" si="9"/>
        <v>-4.6006580915345485E-2</v>
      </c>
    </row>
    <row r="289" spans="1:5" x14ac:dyDescent="0.3">
      <c r="A289" t="str">
        <f t="shared" si="8"/>
        <v>2000-1</v>
      </c>
      <c r="B289" s="2">
        <v>1</v>
      </c>
      <c r="C289" s="2">
        <v>2000</v>
      </c>
      <c r="D289" s="2">
        <v>152.09</v>
      </c>
      <c r="E289" s="6">
        <f t="shared" si="9"/>
        <v>9.9020316917614579E-2</v>
      </c>
    </row>
    <row r="290" spans="1:5" x14ac:dyDescent="0.3">
      <c r="A290" t="str">
        <f t="shared" si="8"/>
        <v>1999-12</v>
      </c>
      <c r="B290" s="2">
        <v>12</v>
      </c>
      <c r="C290" s="2">
        <v>1999</v>
      </c>
      <c r="D290" s="2">
        <v>84.59</v>
      </c>
      <c r="E290" s="6">
        <f t="shared" si="9"/>
        <v>0.79796666272609051</v>
      </c>
    </row>
    <row r="291" spans="1:5" x14ac:dyDescent="0.3">
      <c r="A291" t="str">
        <f t="shared" si="8"/>
        <v>1999-11</v>
      </c>
      <c r="B291" s="2">
        <v>11</v>
      </c>
      <c r="C291" s="2">
        <v>1999</v>
      </c>
      <c r="D291" s="2">
        <v>65.56</v>
      </c>
      <c r="E291" s="6">
        <f t="shared" si="9"/>
        <v>0.29026845637583892</v>
      </c>
    </row>
    <row r="292" spans="1:5" x14ac:dyDescent="0.3">
      <c r="A292" t="str">
        <f t="shared" si="8"/>
        <v>1999-10</v>
      </c>
      <c r="B292" s="2">
        <v>10</v>
      </c>
      <c r="C292" s="2">
        <v>1999</v>
      </c>
      <c r="D292" s="2">
        <v>60.71</v>
      </c>
      <c r="E292" s="6">
        <f t="shared" si="9"/>
        <v>7.9887992093559568E-2</v>
      </c>
    </row>
    <row r="293" spans="1:5" x14ac:dyDescent="0.3">
      <c r="A293" t="str">
        <f t="shared" si="8"/>
        <v>1999-9</v>
      </c>
      <c r="B293" s="2">
        <v>9</v>
      </c>
      <c r="C293" s="2">
        <v>1999</v>
      </c>
      <c r="D293" s="2">
        <v>50.18</v>
      </c>
      <c r="E293" s="6">
        <f t="shared" si="9"/>
        <v>0.20984455958549225</v>
      </c>
    </row>
    <row r="294" spans="1:5" x14ac:dyDescent="0.3">
      <c r="A294" t="str">
        <f t="shared" si="8"/>
        <v>1999-8</v>
      </c>
      <c r="B294" s="2">
        <v>8</v>
      </c>
      <c r="C294" s="2">
        <v>1999</v>
      </c>
      <c r="D294" s="2">
        <v>58.05</v>
      </c>
      <c r="E294" s="6">
        <f t="shared" si="9"/>
        <v>-0.13557278208440995</v>
      </c>
    </row>
    <row r="295" spans="1:5" x14ac:dyDescent="0.3">
      <c r="A295" t="str">
        <f t="shared" si="8"/>
        <v>1999-7</v>
      </c>
      <c r="B295" s="2">
        <v>7</v>
      </c>
      <c r="C295" s="2">
        <v>1999</v>
      </c>
      <c r="D295" s="2">
        <v>49.5</v>
      </c>
      <c r="E295" s="6">
        <f t="shared" si="9"/>
        <v>0.17272727272727267</v>
      </c>
    </row>
    <row r="296" spans="1:5" x14ac:dyDescent="0.3">
      <c r="A296" t="str">
        <f t="shared" si="8"/>
        <v>1999-6</v>
      </c>
      <c r="B296" s="2">
        <v>6</v>
      </c>
      <c r="C296" s="2">
        <v>1999</v>
      </c>
      <c r="D296" s="2">
        <v>50.69</v>
      </c>
      <c r="E296" s="6">
        <f t="shared" si="9"/>
        <v>-2.3476030775300805E-2</v>
      </c>
    </row>
    <row r="297" spans="1:5" x14ac:dyDescent="0.3">
      <c r="A297" t="str">
        <f t="shared" si="8"/>
        <v>1999-5</v>
      </c>
      <c r="B297" s="2">
        <v>5</v>
      </c>
      <c r="C297" s="2">
        <v>1999</v>
      </c>
      <c r="D297" s="2">
        <v>53.54</v>
      </c>
      <c r="E297" s="6">
        <f t="shared" si="9"/>
        <v>-5.3231228987672796E-2</v>
      </c>
    </row>
    <row r="298" spans="1:5" x14ac:dyDescent="0.3">
      <c r="A298" t="str">
        <f t="shared" si="8"/>
        <v>1999-4</v>
      </c>
      <c r="B298" s="2">
        <v>4</v>
      </c>
      <c r="C298" s="2">
        <v>1999</v>
      </c>
      <c r="D298" s="2">
        <v>45.54</v>
      </c>
      <c r="E298" s="6">
        <f t="shared" si="9"/>
        <v>0.17566974088713219</v>
      </c>
    </row>
    <row r="299" spans="1:5" x14ac:dyDescent="0.3">
      <c r="A299" t="str">
        <f t="shared" si="8"/>
        <v>1999-3</v>
      </c>
      <c r="B299" s="2">
        <v>3</v>
      </c>
      <c r="C299" s="2">
        <v>1999</v>
      </c>
      <c r="D299" s="2">
        <v>38.909999999999997</v>
      </c>
      <c r="E299" s="6">
        <f t="shared" si="9"/>
        <v>0.17039321511179653</v>
      </c>
    </row>
    <row r="300" spans="1:5" x14ac:dyDescent="0.3">
      <c r="A300" t="str">
        <f t="shared" si="8"/>
        <v>1999-2</v>
      </c>
      <c r="B300" s="2">
        <v>2</v>
      </c>
      <c r="C300" s="2">
        <v>1999</v>
      </c>
      <c r="D300" s="2">
        <v>25.68</v>
      </c>
      <c r="E300" s="6">
        <f t="shared" si="9"/>
        <v>0.51518691588785037</v>
      </c>
    </row>
    <row r="301" spans="1:5" x14ac:dyDescent="0.3">
      <c r="A301" t="str">
        <f t="shared" si="8"/>
        <v>1999-1</v>
      </c>
      <c r="B301" s="2">
        <v>1</v>
      </c>
      <c r="C301" s="2">
        <v>1999</v>
      </c>
      <c r="D301" s="2">
        <v>25.98</v>
      </c>
      <c r="E301" s="6">
        <f t="shared" si="9"/>
        <v>-1.1547344110854531E-2</v>
      </c>
    </row>
    <row r="302" spans="1:5" x14ac:dyDescent="0.3">
      <c r="A302" t="str">
        <f t="shared" si="8"/>
        <v>1998-12</v>
      </c>
      <c r="B302" s="2">
        <v>12</v>
      </c>
      <c r="C302" s="2">
        <v>1998</v>
      </c>
      <c r="D302" s="2">
        <v>25.78</v>
      </c>
      <c r="E302" s="6">
        <f t="shared" si="9"/>
        <v>7.7579519006981878E-3</v>
      </c>
    </row>
    <row r="303" spans="1:5" x14ac:dyDescent="0.3">
      <c r="A303" t="str">
        <f t="shared" si="8"/>
        <v>1998-11</v>
      </c>
      <c r="B303" s="2">
        <v>11</v>
      </c>
      <c r="C303" s="2">
        <v>1998</v>
      </c>
      <c r="D303" s="2">
        <v>21.96</v>
      </c>
      <c r="E303" s="6">
        <f t="shared" si="9"/>
        <v>0.17395264116575593</v>
      </c>
    </row>
    <row r="304" spans="1:5" x14ac:dyDescent="0.3">
      <c r="A304" t="str">
        <f t="shared" si="8"/>
        <v>1998-10</v>
      </c>
      <c r="B304" s="2">
        <v>10</v>
      </c>
      <c r="C304" s="2">
        <v>1998</v>
      </c>
      <c r="D304" s="2">
        <v>22.66</v>
      </c>
      <c r="E304" s="6">
        <f t="shared" si="9"/>
        <v>-3.0891438658428919E-2</v>
      </c>
    </row>
    <row r="305" spans="1:5" x14ac:dyDescent="0.3">
      <c r="A305" t="str">
        <f t="shared" si="8"/>
        <v>1998-9</v>
      </c>
      <c r="B305" s="2">
        <v>9</v>
      </c>
      <c r="C305" s="2">
        <v>1998</v>
      </c>
      <c r="D305" s="2">
        <v>26.35</v>
      </c>
      <c r="E305" s="6">
        <f t="shared" si="9"/>
        <v>-0.14003795066413666</v>
      </c>
    </row>
    <row r="306" spans="1:5" x14ac:dyDescent="0.3">
      <c r="A306" t="str">
        <f t="shared" si="8"/>
        <v>1998-8</v>
      </c>
      <c r="B306" s="2">
        <v>8</v>
      </c>
      <c r="C306" s="2">
        <v>1998</v>
      </c>
      <c r="D306" s="2">
        <v>43.22</v>
      </c>
      <c r="E306" s="6">
        <f t="shared" si="9"/>
        <v>-0.39032855159648305</v>
      </c>
    </row>
    <row r="307" spans="1:5" x14ac:dyDescent="0.3">
      <c r="A307" t="str">
        <f t="shared" si="8"/>
        <v>1998-7</v>
      </c>
      <c r="B307" s="2">
        <v>7</v>
      </c>
      <c r="C307" s="2">
        <v>1998</v>
      </c>
      <c r="D307" s="2">
        <v>41.25</v>
      </c>
      <c r="E307" s="6">
        <f t="shared" si="9"/>
        <v>4.7757575757575728E-2</v>
      </c>
    </row>
    <row r="308" spans="1:5" x14ac:dyDescent="0.3">
      <c r="A308" t="str">
        <f t="shared" si="8"/>
        <v>1998-6</v>
      </c>
      <c r="B308" s="2">
        <v>6</v>
      </c>
      <c r="C308" s="2">
        <v>1998</v>
      </c>
      <c r="D308" s="2">
        <v>37.28</v>
      </c>
      <c r="E308" s="6">
        <f t="shared" si="9"/>
        <v>0.10649141630901285</v>
      </c>
    </row>
    <row r="309" spans="1:5" x14ac:dyDescent="0.3">
      <c r="A309" t="str">
        <f t="shared" si="8"/>
        <v>1998-5</v>
      </c>
      <c r="B309" s="2">
        <v>5</v>
      </c>
      <c r="C309" s="2">
        <v>1998</v>
      </c>
      <c r="D309" s="2">
        <v>41.95</v>
      </c>
      <c r="E309" s="6">
        <f t="shared" si="9"/>
        <v>-0.11132300357568538</v>
      </c>
    </row>
    <row r="310" spans="1:5" x14ac:dyDescent="0.3">
      <c r="A310" t="str">
        <f t="shared" si="8"/>
        <v>1998-4</v>
      </c>
      <c r="B310" s="2">
        <v>4</v>
      </c>
      <c r="C310" s="2">
        <v>1998</v>
      </c>
      <c r="D310" s="2">
        <v>32.590000000000003</v>
      </c>
      <c r="E310" s="6">
        <f t="shared" si="9"/>
        <v>0.28720466400736416</v>
      </c>
    </row>
    <row r="311" spans="1:5" x14ac:dyDescent="0.3">
      <c r="A311" t="str">
        <f t="shared" si="8"/>
        <v>1998-3</v>
      </c>
      <c r="B311" s="2">
        <v>3</v>
      </c>
      <c r="C311" s="2">
        <v>1998</v>
      </c>
      <c r="D311" s="2">
        <v>32.72</v>
      </c>
      <c r="E311" s="6">
        <f t="shared" si="9"/>
        <v>-3.9731051344741889E-3</v>
      </c>
    </row>
    <row r="312" spans="1:5" x14ac:dyDescent="0.3">
      <c r="A312" t="str">
        <f t="shared" si="8"/>
        <v>1998-2</v>
      </c>
      <c r="B312" s="2">
        <v>2</v>
      </c>
      <c r="C312" s="2">
        <v>1998</v>
      </c>
      <c r="D312" s="2">
        <v>35.47</v>
      </c>
      <c r="E312" s="6">
        <f t="shared" si="9"/>
        <v>-7.7530307301945309E-2</v>
      </c>
    </row>
    <row r="313" spans="1:5" x14ac:dyDescent="0.3">
      <c r="A313" t="str">
        <f t="shared" si="8"/>
        <v>1998-1</v>
      </c>
      <c r="B313" s="2">
        <v>1</v>
      </c>
      <c r="C313" s="2">
        <v>1998</v>
      </c>
      <c r="D313" s="2">
        <v>34.51</v>
      </c>
      <c r="E313" s="6">
        <f t="shared" si="9"/>
        <v>2.7818023761228657E-2</v>
      </c>
    </row>
    <row r="314" spans="1:5" x14ac:dyDescent="0.3">
      <c r="A314" t="str">
        <f t="shared" si="8"/>
        <v>1997-12</v>
      </c>
      <c r="B314" s="2">
        <v>12</v>
      </c>
      <c r="C314" s="2">
        <v>1997</v>
      </c>
      <c r="D314" s="2">
        <v>28.79</v>
      </c>
      <c r="E314" s="6">
        <f t="shared" si="9"/>
        <v>0.19868009725599162</v>
      </c>
    </row>
    <row r="315" spans="1:5" x14ac:dyDescent="0.3">
      <c r="A315" t="str">
        <f t="shared" si="8"/>
        <v>1997-11</v>
      </c>
      <c r="B315" s="2">
        <v>11</v>
      </c>
      <c r="C315" s="2">
        <v>1997</v>
      </c>
      <c r="D315" s="2">
        <v>28.46</v>
      </c>
      <c r="E315" s="6">
        <f t="shared" si="9"/>
        <v>1.1595221363316876E-2</v>
      </c>
    </row>
    <row r="316" spans="1:5" x14ac:dyDescent="0.3">
      <c r="A316" t="str">
        <f t="shared" si="8"/>
        <v>1997-10</v>
      </c>
      <c r="B316" s="2">
        <v>10</v>
      </c>
      <c r="C316" s="2">
        <v>1997</v>
      </c>
      <c r="D316" s="2">
        <v>25.93</v>
      </c>
      <c r="E316" s="6">
        <f t="shared" si="9"/>
        <v>9.7570381797146208E-2</v>
      </c>
    </row>
    <row r="317" spans="1:5" x14ac:dyDescent="0.3">
      <c r="A317" t="str">
        <f t="shared" si="8"/>
        <v>1997-9</v>
      </c>
      <c r="B317" s="2">
        <v>9</v>
      </c>
      <c r="C317" s="2">
        <v>1997</v>
      </c>
      <c r="D317" s="2">
        <v>19.8</v>
      </c>
      <c r="E317" s="6">
        <f t="shared" si="9"/>
        <v>0.30959595959595954</v>
      </c>
    </row>
    <row r="318" spans="1:5" x14ac:dyDescent="0.3">
      <c r="A318" t="str">
        <f t="shared" si="8"/>
        <v>1997-8</v>
      </c>
      <c r="B318" s="2">
        <v>8</v>
      </c>
      <c r="C318" s="2">
        <v>1997</v>
      </c>
      <c r="D318" s="2">
        <v>19.53</v>
      </c>
      <c r="E318" s="6">
        <f t="shared" si="9"/>
        <v>1.3824884792626705E-2</v>
      </c>
    </row>
    <row r="319" spans="1:5" x14ac:dyDescent="0.3">
      <c r="A319" t="str">
        <f t="shared" si="8"/>
        <v>1997-7</v>
      </c>
      <c r="B319" s="2">
        <v>7</v>
      </c>
      <c r="C319" s="2">
        <v>1997</v>
      </c>
      <c r="D319" s="2">
        <v>18.57</v>
      </c>
      <c r="E319" s="6">
        <f t="shared" si="9"/>
        <v>5.1696284329563857E-2</v>
      </c>
    </row>
    <row r="320" spans="1:5" x14ac:dyDescent="0.3">
      <c r="A320" t="str">
        <f t="shared" si="8"/>
        <v>1997-6</v>
      </c>
      <c r="B320" s="2">
        <v>6</v>
      </c>
      <c r="C320" s="2">
        <v>1997</v>
      </c>
      <c r="D320" s="2">
        <v>15.95</v>
      </c>
      <c r="E320" s="6">
        <f t="shared" si="9"/>
        <v>0.1642633228840126</v>
      </c>
    </row>
    <row r="321" spans="1:5" x14ac:dyDescent="0.3">
      <c r="A321" t="str">
        <f t="shared" si="8"/>
        <v>1997-5</v>
      </c>
      <c r="B321" s="2">
        <v>5</v>
      </c>
      <c r="C321" s="2">
        <v>1997</v>
      </c>
      <c r="D321" s="2">
        <v>14.27</v>
      </c>
      <c r="E321" s="6">
        <f t="shared" si="9"/>
        <v>0.11772950245269795</v>
      </c>
    </row>
    <row r="322" spans="1:5" x14ac:dyDescent="0.3">
      <c r="A322" t="str">
        <f t="shared" si="8"/>
        <v>1997-4</v>
      </c>
      <c r="B322" s="2">
        <v>4</v>
      </c>
      <c r="C322" s="2">
        <v>1997</v>
      </c>
      <c r="D322" s="2">
        <v>16.13</v>
      </c>
      <c r="E322" s="6">
        <f t="shared" si="9"/>
        <v>-0.11531308121512707</v>
      </c>
    </row>
    <row r="323" spans="1:5" x14ac:dyDescent="0.3">
      <c r="A323" t="str">
        <f t="shared" ref="A323:A386" si="10">C323&amp;"-"&amp;B323</f>
        <v>1997-3</v>
      </c>
      <c r="B323" s="2">
        <v>3</v>
      </c>
      <c r="C323" s="2">
        <v>1997</v>
      </c>
      <c r="D323" s="2">
        <v>16.12</v>
      </c>
      <c r="E323" s="6">
        <f t="shared" si="9"/>
        <v>6.2034739454081944E-4</v>
      </c>
    </row>
    <row r="324" spans="1:5" x14ac:dyDescent="0.3">
      <c r="A324" t="str">
        <f t="shared" si="10"/>
        <v>1997-2</v>
      </c>
      <c r="B324" s="2">
        <v>2</v>
      </c>
      <c r="C324" s="2">
        <v>1997</v>
      </c>
      <c r="D324" s="2">
        <v>16.05</v>
      </c>
      <c r="E324" s="6">
        <f t="shared" ref="E324:E387" si="11">(D323-D324)/D324</f>
        <v>4.3613707165109207E-3</v>
      </c>
    </row>
    <row r="325" spans="1:5" x14ac:dyDescent="0.3">
      <c r="A325" t="str">
        <f t="shared" si="10"/>
        <v>1997-1</v>
      </c>
      <c r="B325" s="2">
        <v>1</v>
      </c>
      <c r="C325" s="2">
        <v>1997</v>
      </c>
      <c r="D325" s="2">
        <v>9.76</v>
      </c>
      <c r="E325" s="6">
        <f t="shared" si="11"/>
        <v>0.64446721311475419</v>
      </c>
    </row>
    <row r="326" spans="1:5" x14ac:dyDescent="0.3">
      <c r="A326" t="str">
        <f t="shared" si="10"/>
        <v>1996-12</v>
      </c>
      <c r="B326" s="2">
        <v>12</v>
      </c>
      <c r="C326" s="2">
        <v>1996</v>
      </c>
      <c r="D326" s="2">
        <v>9.18</v>
      </c>
      <c r="E326" s="6">
        <f t="shared" si="11"/>
        <v>6.3180827886710256E-2</v>
      </c>
    </row>
    <row r="327" spans="1:5" x14ac:dyDescent="0.3">
      <c r="A327" t="str">
        <f t="shared" si="10"/>
        <v>1996-11</v>
      </c>
      <c r="B327" s="2">
        <v>11</v>
      </c>
      <c r="C327" s="2">
        <v>1996</v>
      </c>
      <c r="D327" s="2">
        <v>8.1999999999999993</v>
      </c>
      <c r="E327" s="6">
        <f t="shared" si="11"/>
        <v>0.11951219512195128</v>
      </c>
    </row>
    <row r="328" spans="1:5" x14ac:dyDescent="0.3">
      <c r="A328" t="str">
        <f t="shared" si="10"/>
        <v>1996-10</v>
      </c>
      <c r="B328" s="2">
        <v>10</v>
      </c>
      <c r="C328" s="2">
        <v>1996</v>
      </c>
      <c r="D328" s="2">
        <v>7.25</v>
      </c>
      <c r="E328" s="6">
        <f t="shared" si="11"/>
        <v>0.13103448275862059</v>
      </c>
    </row>
    <row r="329" spans="1:5" x14ac:dyDescent="0.3">
      <c r="A329" t="str">
        <f t="shared" si="10"/>
        <v>1996-9</v>
      </c>
      <c r="B329" s="2">
        <v>9</v>
      </c>
      <c r="C329" s="2">
        <v>1996</v>
      </c>
      <c r="D329" s="2">
        <v>6.45</v>
      </c>
      <c r="E329" s="6">
        <f t="shared" si="11"/>
        <v>0.12403100775193796</v>
      </c>
    </row>
    <row r="330" spans="1:5" x14ac:dyDescent="0.3">
      <c r="A330" t="str">
        <f t="shared" si="10"/>
        <v>1996-8</v>
      </c>
      <c r="B330" s="2">
        <v>8</v>
      </c>
      <c r="C330" s="2">
        <v>1996</v>
      </c>
      <c r="D330" s="2">
        <v>6.34</v>
      </c>
      <c r="E330" s="6">
        <f t="shared" si="11"/>
        <v>1.7350157728706676E-2</v>
      </c>
    </row>
    <row r="331" spans="1:5" x14ac:dyDescent="0.3">
      <c r="A331" t="str">
        <f t="shared" si="10"/>
        <v>1996-7</v>
      </c>
      <c r="B331" s="2">
        <v>7</v>
      </c>
      <c r="C331" s="2">
        <v>1996</v>
      </c>
      <c r="D331" s="2">
        <v>7.05</v>
      </c>
      <c r="E331" s="6">
        <f t="shared" si="11"/>
        <v>-0.10070921985815602</v>
      </c>
    </row>
    <row r="332" spans="1:5" x14ac:dyDescent="0.3">
      <c r="A332" t="str">
        <f t="shared" si="10"/>
        <v>1996-6</v>
      </c>
      <c r="B332" s="2">
        <v>6</v>
      </c>
      <c r="C332" s="2">
        <v>1996</v>
      </c>
      <c r="D332" s="2">
        <v>6.12</v>
      </c>
      <c r="E332" s="6">
        <f t="shared" si="11"/>
        <v>0.15196078431372545</v>
      </c>
    </row>
    <row r="333" spans="1:5" x14ac:dyDescent="0.3">
      <c r="A333" t="str">
        <f t="shared" si="10"/>
        <v>1996-5</v>
      </c>
      <c r="B333" s="2">
        <v>5</v>
      </c>
      <c r="C333" s="2">
        <v>1996</v>
      </c>
      <c r="D333" s="2">
        <v>6.7</v>
      </c>
      <c r="E333" s="6">
        <f t="shared" si="11"/>
        <v>-8.6567164179104483E-2</v>
      </c>
    </row>
    <row r="334" spans="1:5" x14ac:dyDescent="0.3">
      <c r="A334" t="str">
        <f t="shared" si="10"/>
        <v>1996-4</v>
      </c>
      <c r="B334" s="2">
        <v>4</v>
      </c>
      <c r="C334" s="2">
        <v>1996</v>
      </c>
      <c r="D334" s="2">
        <v>6.7</v>
      </c>
      <c r="E334" s="6">
        <f t="shared" si="11"/>
        <v>0</v>
      </c>
    </row>
    <row r="335" spans="1:5" x14ac:dyDescent="0.3">
      <c r="A335" t="str">
        <f t="shared" si="10"/>
        <v>1996-3</v>
      </c>
      <c r="B335" s="2">
        <v>3</v>
      </c>
      <c r="C335" s="2">
        <v>1996</v>
      </c>
      <c r="D335" s="2">
        <v>6.05</v>
      </c>
      <c r="E335" s="6">
        <f t="shared" si="11"/>
        <v>0.10743801652892568</v>
      </c>
    </row>
    <row r="336" spans="1:5" x14ac:dyDescent="0.3">
      <c r="A336" t="str">
        <f t="shared" si="10"/>
        <v>1996-2</v>
      </c>
      <c r="B336" s="2">
        <v>2</v>
      </c>
      <c r="C336" s="2">
        <v>1996</v>
      </c>
      <c r="D336" s="2">
        <v>4.95</v>
      </c>
      <c r="E336" s="6">
        <f t="shared" si="11"/>
        <v>0.22222222222222215</v>
      </c>
    </row>
    <row r="337" spans="1:5" x14ac:dyDescent="0.3">
      <c r="A337" t="str">
        <f t="shared" si="10"/>
        <v>1996-1</v>
      </c>
      <c r="B337" s="2">
        <v>1</v>
      </c>
      <c r="C337" s="2">
        <v>1996</v>
      </c>
      <c r="D337" s="2">
        <v>4</v>
      </c>
      <c r="E337" s="6">
        <f t="shared" si="11"/>
        <v>0.23750000000000004</v>
      </c>
    </row>
    <row r="338" spans="1:5" x14ac:dyDescent="0.3">
      <c r="A338" t="str">
        <f t="shared" si="10"/>
        <v>1995-12</v>
      </c>
      <c r="B338" s="2">
        <v>12</v>
      </c>
      <c r="C338" s="2">
        <v>1995</v>
      </c>
      <c r="D338" s="2">
        <v>3.91</v>
      </c>
      <c r="E338" s="6">
        <f t="shared" si="11"/>
        <v>2.3017902813299195E-2</v>
      </c>
    </row>
    <row r="339" spans="1:5" x14ac:dyDescent="0.3">
      <c r="A339" t="str">
        <f t="shared" si="10"/>
        <v>1995-11</v>
      </c>
      <c r="B339" s="2">
        <v>11</v>
      </c>
      <c r="C339" s="2">
        <v>1995</v>
      </c>
      <c r="D339" s="2">
        <v>4.63</v>
      </c>
      <c r="E339" s="6">
        <f t="shared" si="11"/>
        <v>-0.15550755939524832</v>
      </c>
    </row>
    <row r="340" spans="1:5" x14ac:dyDescent="0.3">
      <c r="A340" t="str">
        <f t="shared" si="10"/>
        <v>1995-10</v>
      </c>
      <c r="B340" s="2">
        <v>10</v>
      </c>
      <c r="C340" s="2">
        <v>1995</v>
      </c>
      <c r="D340" s="2">
        <v>4.17</v>
      </c>
      <c r="E340" s="6">
        <f t="shared" si="11"/>
        <v>0.11031175059952038</v>
      </c>
    </row>
    <row r="341" spans="1:5" x14ac:dyDescent="0.3">
      <c r="A341" t="str">
        <f t="shared" si="10"/>
        <v>1995-9</v>
      </c>
      <c r="B341" s="2">
        <v>9</v>
      </c>
      <c r="C341" s="2">
        <v>1995</v>
      </c>
      <c r="D341" s="2">
        <v>4.51</v>
      </c>
      <c r="E341" s="6">
        <f t="shared" si="11"/>
        <v>-7.538802660753878E-2</v>
      </c>
    </row>
    <row r="342" spans="1:5" x14ac:dyDescent="0.3">
      <c r="A342" t="str">
        <f t="shared" si="10"/>
        <v>1995-8</v>
      </c>
      <c r="B342" s="2">
        <v>8</v>
      </c>
      <c r="C342" s="2">
        <v>1995</v>
      </c>
      <c r="D342" s="2">
        <v>5.19</v>
      </c>
      <c r="E342" s="6">
        <f t="shared" si="11"/>
        <v>-0.13102119460500974</v>
      </c>
    </row>
    <row r="343" spans="1:5" x14ac:dyDescent="0.3">
      <c r="A343" t="str">
        <f t="shared" si="10"/>
        <v>1995-7</v>
      </c>
      <c r="B343" s="2">
        <v>7</v>
      </c>
      <c r="C343" s="2">
        <v>1995</v>
      </c>
      <c r="D343" s="2">
        <v>4.82</v>
      </c>
      <c r="E343" s="6">
        <f t="shared" si="11"/>
        <v>7.6763485477178442E-2</v>
      </c>
    </row>
    <row r="344" spans="1:5" x14ac:dyDescent="0.3">
      <c r="A344" t="str">
        <f t="shared" si="10"/>
        <v>1995-6</v>
      </c>
      <c r="B344" s="2">
        <v>6</v>
      </c>
      <c r="C344" s="2">
        <v>1995</v>
      </c>
      <c r="D344" s="2">
        <v>4.74</v>
      </c>
      <c r="E344" s="6">
        <f t="shared" si="11"/>
        <v>1.6877637130801704E-2</v>
      </c>
    </row>
    <row r="345" spans="1:5" x14ac:dyDescent="0.3">
      <c r="A345" t="str">
        <f t="shared" si="10"/>
        <v>1995-5</v>
      </c>
      <c r="B345" s="2">
        <v>5</v>
      </c>
      <c r="C345" s="2">
        <v>1995</v>
      </c>
      <c r="D345" s="2">
        <v>4.66</v>
      </c>
      <c r="E345" s="6">
        <f t="shared" si="11"/>
        <v>1.7167381974248941E-2</v>
      </c>
    </row>
    <row r="346" spans="1:5" x14ac:dyDescent="0.3">
      <c r="A346" t="str">
        <f t="shared" si="10"/>
        <v>1995-4</v>
      </c>
      <c r="B346" s="2">
        <v>4</v>
      </c>
      <c r="C346" s="2">
        <v>1995</v>
      </c>
      <c r="D346" s="2">
        <v>3.98</v>
      </c>
      <c r="E346" s="6">
        <f t="shared" si="11"/>
        <v>0.17085427135678397</v>
      </c>
    </row>
    <row r="347" spans="1:5" x14ac:dyDescent="0.3">
      <c r="A347" t="str">
        <f t="shared" si="10"/>
        <v>1995-3</v>
      </c>
      <c r="B347" s="2">
        <v>3</v>
      </c>
      <c r="C347" s="2">
        <v>1995</v>
      </c>
      <c r="D347" s="2">
        <v>2.91</v>
      </c>
      <c r="E347" s="6">
        <f t="shared" si="11"/>
        <v>0.36769759450171813</v>
      </c>
    </row>
    <row r="348" spans="1:5" x14ac:dyDescent="0.3">
      <c r="A348" t="str">
        <f t="shared" si="10"/>
        <v>1995-2</v>
      </c>
      <c r="B348" s="2">
        <v>2</v>
      </c>
      <c r="C348" s="2">
        <v>1995</v>
      </c>
      <c r="D348" s="2">
        <v>2.52</v>
      </c>
      <c r="E348" s="6">
        <f t="shared" si="11"/>
        <v>0.15476190476190482</v>
      </c>
    </row>
    <row r="349" spans="1:5" x14ac:dyDescent="0.3">
      <c r="A349" t="str">
        <f t="shared" si="10"/>
        <v>1995-1</v>
      </c>
      <c r="B349" s="2">
        <v>1</v>
      </c>
      <c r="C349" s="2">
        <v>1995</v>
      </c>
      <c r="D349" s="2">
        <v>2.73</v>
      </c>
      <c r="E349" s="6">
        <f t="shared" si="11"/>
        <v>-7.6923076923076913E-2</v>
      </c>
    </row>
    <row r="350" spans="1:5" x14ac:dyDescent="0.3">
      <c r="A350" t="str">
        <f t="shared" si="10"/>
        <v>1994-12</v>
      </c>
      <c r="B350" s="2">
        <v>12</v>
      </c>
      <c r="C350" s="2">
        <v>1994</v>
      </c>
      <c r="D350" s="2">
        <v>2.82</v>
      </c>
      <c r="E350" s="6">
        <f t="shared" si="11"/>
        <v>-3.1914893617021226E-2</v>
      </c>
    </row>
    <row r="351" spans="1:5" x14ac:dyDescent="0.3">
      <c r="A351" t="str">
        <f t="shared" si="10"/>
        <v>1994-11</v>
      </c>
      <c r="B351" s="2">
        <v>11</v>
      </c>
      <c r="C351" s="2">
        <v>1994</v>
      </c>
      <c r="D351" s="2">
        <v>2.4900000000000002</v>
      </c>
      <c r="E351" s="6">
        <f t="shared" si="11"/>
        <v>0.13253012048192755</v>
      </c>
    </row>
    <row r="352" spans="1:5" x14ac:dyDescent="0.3">
      <c r="A352" t="str">
        <f t="shared" si="10"/>
        <v>1994-10</v>
      </c>
      <c r="B352" s="2">
        <v>10</v>
      </c>
      <c r="C352" s="2">
        <v>1994</v>
      </c>
      <c r="D352" s="2">
        <v>2.68</v>
      </c>
      <c r="E352" s="6">
        <f t="shared" si="11"/>
        <v>-7.0895522388059684E-2</v>
      </c>
    </row>
    <row r="353" spans="1:5" x14ac:dyDescent="0.3">
      <c r="A353" t="str">
        <f t="shared" si="10"/>
        <v>1994-9</v>
      </c>
      <c r="B353" s="2">
        <v>9</v>
      </c>
      <c r="C353" s="2">
        <v>1994</v>
      </c>
      <c r="D353" s="2">
        <v>2.5299999999999998</v>
      </c>
      <c r="E353" s="6">
        <f t="shared" si="11"/>
        <v>5.9288537549407258E-2</v>
      </c>
    </row>
    <row r="354" spans="1:5" x14ac:dyDescent="0.3">
      <c r="A354" t="str">
        <f t="shared" si="10"/>
        <v>1994-8</v>
      </c>
      <c r="B354" s="2">
        <v>8</v>
      </c>
      <c r="C354" s="2">
        <v>1994</v>
      </c>
      <c r="D354" s="2">
        <v>2.1800000000000002</v>
      </c>
      <c r="E354" s="6">
        <f t="shared" si="11"/>
        <v>0.16055045871559614</v>
      </c>
    </row>
    <row r="355" spans="1:5" x14ac:dyDescent="0.3">
      <c r="A355" t="str">
        <f t="shared" si="10"/>
        <v>1994-7</v>
      </c>
      <c r="B355" s="2">
        <v>7</v>
      </c>
      <c r="C355" s="2">
        <v>1994</v>
      </c>
      <c r="D355" s="2">
        <v>2</v>
      </c>
      <c r="E355" s="6">
        <f t="shared" si="11"/>
        <v>9.000000000000008E-2</v>
      </c>
    </row>
    <row r="356" spans="1:5" x14ac:dyDescent="0.3">
      <c r="A356" t="str">
        <f t="shared" si="10"/>
        <v>1994-6</v>
      </c>
      <c r="B356" s="2">
        <v>6</v>
      </c>
      <c r="C356" s="2">
        <v>1994</v>
      </c>
      <c r="D356" s="2">
        <v>1.47</v>
      </c>
      <c r="E356" s="6">
        <f t="shared" si="11"/>
        <v>0.36054421768707484</v>
      </c>
    </row>
    <row r="357" spans="1:5" x14ac:dyDescent="0.3">
      <c r="A357" t="str">
        <f t="shared" si="10"/>
        <v>1994-5</v>
      </c>
      <c r="B357" s="2">
        <v>5</v>
      </c>
      <c r="C357" s="2">
        <v>1994</v>
      </c>
      <c r="D357" s="2">
        <v>1.51</v>
      </c>
      <c r="E357" s="6">
        <f t="shared" si="11"/>
        <v>-2.6490066225165587E-2</v>
      </c>
    </row>
    <row r="358" spans="1:5" x14ac:dyDescent="0.3">
      <c r="A358" t="str">
        <f t="shared" si="10"/>
        <v>1994-4</v>
      </c>
      <c r="B358" s="2">
        <v>4</v>
      </c>
      <c r="C358" s="2">
        <v>1994</v>
      </c>
      <c r="D358" s="2">
        <v>1.41</v>
      </c>
      <c r="E358" s="6">
        <f t="shared" si="11"/>
        <v>7.0921985815602898E-2</v>
      </c>
    </row>
    <row r="359" spans="1:5" x14ac:dyDescent="0.3">
      <c r="A359" t="str">
        <f t="shared" si="10"/>
        <v>1994-3</v>
      </c>
      <c r="B359" s="2">
        <v>3</v>
      </c>
      <c r="C359" s="2">
        <v>1994</v>
      </c>
      <c r="D359" s="2">
        <v>1.5</v>
      </c>
      <c r="E359" s="6">
        <f t="shared" si="11"/>
        <v>-6.0000000000000053E-2</v>
      </c>
    </row>
    <row r="360" spans="1:5" x14ac:dyDescent="0.3">
      <c r="A360" t="str">
        <f t="shared" si="10"/>
        <v>1994-2</v>
      </c>
      <c r="B360" s="2">
        <v>2</v>
      </c>
      <c r="C360" s="2">
        <v>1994</v>
      </c>
      <c r="D360" s="2">
        <v>2.0099999999999998</v>
      </c>
      <c r="E360" s="6">
        <f t="shared" si="11"/>
        <v>-0.25373134328358199</v>
      </c>
    </row>
    <row r="361" spans="1:5" x14ac:dyDescent="0.3">
      <c r="A361" t="str">
        <f t="shared" si="10"/>
        <v>1994-1</v>
      </c>
      <c r="B361" s="2">
        <v>1</v>
      </c>
      <c r="C361" s="2">
        <v>1994</v>
      </c>
      <c r="D361" s="2">
        <v>2.16</v>
      </c>
      <c r="E361" s="6">
        <f t="shared" si="11"/>
        <v>-6.94444444444446E-2</v>
      </c>
    </row>
    <row r="362" spans="1:5" x14ac:dyDescent="0.3">
      <c r="A362" t="str">
        <f t="shared" si="10"/>
        <v>1993-12</v>
      </c>
      <c r="B362" s="2">
        <v>12</v>
      </c>
      <c r="C362" s="2">
        <v>1993</v>
      </c>
      <c r="D362" s="2">
        <v>1.9</v>
      </c>
      <c r="E362" s="6">
        <f t="shared" si="11"/>
        <v>0.13684210526315801</v>
      </c>
    </row>
    <row r="363" spans="1:5" x14ac:dyDescent="0.3">
      <c r="A363" t="str">
        <f t="shared" si="10"/>
        <v>1993-11</v>
      </c>
      <c r="B363" s="2">
        <v>11</v>
      </c>
      <c r="C363" s="2">
        <v>1993</v>
      </c>
      <c r="D363" s="2">
        <v>1.45</v>
      </c>
      <c r="E363" s="6">
        <f t="shared" si="11"/>
        <v>0.31034482758620685</v>
      </c>
    </row>
    <row r="364" spans="1:5" x14ac:dyDescent="0.3">
      <c r="A364" t="str">
        <f t="shared" si="10"/>
        <v>1993-10</v>
      </c>
      <c r="B364" s="2">
        <v>10</v>
      </c>
      <c r="C364" s="2">
        <v>1993</v>
      </c>
      <c r="D364" s="2">
        <v>1.51</v>
      </c>
      <c r="E364" s="6">
        <f t="shared" si="11"/>
        <v>-3.9735099337748381E-2</v>
      </c>
    </row>
    <row r="365" spans="1:5" x14ac:dyDescent="0.3">
      <c r="A365" t="str">
        <f t="shared" si="10"/>
        <v>1993-9</v>
      </c>
      <c r="B365" s="2">
        <v>9</v>
      </c>
      <c r="C365" s="2">
        <v>1993</v>
      </c>
      <c r="D365" s="2">
        <v>1.24</v>
      </c>
      <c r="E365" s="6">
        <f t="shared" si="11"/>
        <v>0.217741935483871</v>
      </c>
    </row>
    <row r="366" spans="1:5" x14ac:dyDescent="0.3">
      <c r="A366" t="str">
        <f t="shared" si="10"/>
        <v>1993-8</v>
      </c>
      <c r="B366" s="2">
        <v>8</v>
      </c>
      <c r="C366" s="2">
        <v>1993</v>
      </c>
      <c r="D366" s="2">
        <v>1.01</v>
      </c>
      <c r="E366" s="6">
        <f t="shared" si="11"/>
        <v>0.2277227722772277</v>
      </c>
    </row>
    <row r="367" spans="1:5" x14ac:dyDescent="0.3">
      <c r="A367" t="str">
        <f t="shared" si="10"/>
        <v>1993-7</v>
      </c>
      <c r="B367" s="2">
        <v>7</v>
      </c>
      <c r="C367" s="2">
        <v>1993</v>
      </c>
      <c r="D367" s="2">
        <v>0.98</v>
      </c>
      <c r="E367" s="6">
        <f t="shared" si="11"/>
        <v>3.0612244897959211E-2</v>
      </c>
    </row>
    <row r="368" spans="1:5" x14ac:dyDescent="0.3">
      <c r="A368" t="str">
        <f t="shared" si="10"/>
        <v>1993-6</v>
      </c>
      <c r="B368" s="2">
        <v>6</v>
      </c>
      <c r="C368" s="2">
        <v>1993</v>
      </c>
      <c r="D368" s="2">
        <v>1.08</v>
      </c>
      <c r="E368" s="6">
        <f t="shared" si="11"/>
        <v>-9.2592592592592671E-2</v>
      </c>
    </row>
    <row r="369" spans="1:5" x14ac:dyDescent="0.3">
      <c r="A369" t="str">
        <f t="shared" si="10"/>
        <v>1993-5</v>
      </c>
      <c r="B369" s="2">
        <v>5</v>
      </c>
      <c r="C369" s="2">
        <v>1993</v>
      </c>
      <c r="D369" s="2">
        <v>0.84</v>
      </c>
      <c r="E369" s="6">
        <f t="shared" si="11"/>
        <v>0.28571428571428586</v>
      </c>
    </row>
    <row r="370" spans="1:5" x14ac:dyDescent="0.3">
      <c r="A370" t="str">
        <f t="shared" si="10"/>
        <v>1993-4</v>
      </c>
      <c r="B370" s="2">
        <v>4</v>
      </c>
      <c r="C370" s="2">
        <v>1993</v>
      </c>
      <c r="D370" s="2">
        <v>0.78</v>
      </c>
      <c r="E370" s="6">
        <f t="shared" si="11"/>
        <v>7.6923076923076844E-2</v>
      </c>
    </row>
    <row r="371" spans="1:5" x14ac:dyDescent="0.3">
      <c r="A371" t="str">
        <f t="shared" si="10"/>
        <v>1993-3</v>
      </c>
      <c r="B371" s="2">
        <v>3</v>
      </c>
      <c r="C371" s="2">
        <v>1993</v>
      </c>
      <c r="D371" s="2">
        <v>0.59</v>
      </c>
      <c r="E371" s="6">
        <f t="shared" si="11"/>
        <v>0.32203389830508489</v>
      </c>
    </row>
    <row r="372" spans="1:5" x14ac:dyDescent="0.3">
      <c r="A372" t="str">
        <f t="shared" si="10"/>
        <v>1993-2</v>
      </c>
      <c r="B372" s="2">
        <v>2</v>
      </c>
      <c r="C372" s="2">
        <v>1993</v>
      </c>
      <c r="D372" s="2">
        <v>0.59</v>
      </c>
      <c r="E372" s="6">
        <f t="shared" si="11"/>
        <v>0</v>
      </c>
    </row>
    <row r="373" spans="1:5" x14ac:dyDescent="0.3">
      <c r="A373" t="str">
        <f t="shared" si="10"/>
        <v>1993-1</v>
      </c>
      <c r="B373" s="2">
        <v>1</v>
      </c>
      <c r="C373" s="2">
        <v>1993</v>
      </c>
      <c r="D373" s="2">
        <v>0.44</v>
      </c>
      <c r="E373" s="6">
        <f t="shared" si="11"/>
        <v>0.34090909090909083</v>
      </c>
    </row>
    <row r="374" spans="1:5" x14ac:dyDescent="0.3">
      <c r="A374" t="str">
        <f t="shared" si="10"/>
        <v>1992-12</v>
      </c>
      <c r="B374" s="2">
        <v>12</v>
      </c>
      <c r="C374" s="2">
        <v>1992</v>
      </c>
      <c r="D374" s="2">
        <v>0.4</v>
      </c>
      <c r="E374" s="6">
        <f t="shared" si="11"/>
        <v>9.999999999999995E-2</v>
      </c>
    </row>
    <row r="375" spans="1:5" x14ac:dyDescent="0.3">
      <c r="A375" t="str">
        <f t="shared" si="10"/>
        <v>1992-11</v>
      </c>
      <c r="B375" s="2">
        <v>11</v>
      </c>
      <c r="C375" s="2">
        <v>1992</v>
      </c>
      <c r="D375" s="2">
        <v>0.38</v>
      </c>
      <c r="E375" s="6">
        <f t="shared" si="11"/>
        <v>5.2631578947368467E-2</v>
      </c>
    </row>
    <row r="376" spans="1:5" x14ac:dyDescent="0.3">
      <c r="A376" t="str">
        <f t="shared" si="10"/>
        <v>1992-10</v>
      </c>
      <c r="B376" s="2">
        <v>10</v>
      </c>
      <c r="C376" s="2">
        <v>1992</v>
      </c>
      <c r="D376" s="2">
        <v>0.36</v>
      </c>
      <c r="E376" s="6">
        <f t="shared" si="11"/>
        <v>5.5555555555555608E-2</v>
      </c>
    </row>
    <row r="377" spans="1:5" x14ac:dyDescent="0.3">
      <c r="A377" t="str">
        <f t="shared" si="10"/>
        <v>1992-9</v>
      </c>
      <c r="B377" s="2">
        <v>9</v>
      </c>
      <c r="C377" s="2">
        <v>1992</v>
      </c>
      <c r="D377" s="2">
        <v>0.4</v>
      </c>
      <c r="E377" s="6">
        <f t="shared" si="11"/>
        <v>-0.10000000000000009</v>
      </c>
    </row>
    <row r="378" spans="1:5" x14ac:dyDescent="0.3">
      <c r="A378" t="str">
        <f t="shared" si="10"/>
        <v>1992-8</v>
      </c>
      <c r="B378" s="2">
        <v>8</v>
      </c>
      <c r="C378" s="2">
        <v>1992</v>
      </c>
      <c r="D378" s="2">
        <v>0.42</v>
      </c>
      <c r="E378" s="6">
        <f t="shared" si="11"/>
        <v>-4.7619047619047533E-2</v>
      </c>
    </row>
    <row r="379" spans="1:5" x14ac:dyDescent="0.3">
      <c r="A379" t="str">
        <f t="shared" si="10"/>
        <v>1992-7</v>
      </c>
      <c r="B379" s="2">
        <v>7</v>
      </c>
      <c r="C379" s="2">
        <v>1992</v>
      </c>
      <c r="D379" s="2">
        <v>0.43</v>
      </c>
      <c r="E379" s="6">
        <f t="shared" si="11"/>
        <v>-2.3255813953488393E-2</v>
      </c>
    </row>
    <row r="380" spans="1:5" x14ac:dyDescent="0.3">
      <c r="A380" t="str">
        <f t="shared" si="10"/>
        <v>1992-6</v>
      </c>
      <c r="B380" s="2">
        <v>6</v>
      </c>
      <c r="C380" s="2">
        <v>1992</v>
      </c>
      <c r="D380" s="2">
        <v>0.44</v>
      </c>
      <c r="E380" s="6">
        <f t="shared" si="11"/>
        <v>-2.2727272727272749E-2</v>
      </c>
    </row>
    <row r="381" spans="1:5" x14ac:dyDescent="0.3">
      <c r="A381" t="str">
        <f t="shared" si="10"/>
        <v>1992-5</v>
      </c>
      <c r="B381" s="2">
        <v>5</v>
      </c>
      <c r="C381" s="2">
        <v>1992</v>
      </c>
      <c r="D381" s="2">
        <v>0.33</v>
      </c>
      <c r="E381" s="6">
        <f t="shared" si="11"/>
        <v>0.33333333333333326</v>
      </c>
    </row>
    <row r="382" spans="1:5" x14ac:dyDescent="0.3">
      <c r="A382" t="str">
        <f t="shared" si="10"/>
        <v>1992-4</v>
      </c>
      <c r="B382" s="2">
        <v>4</v>
      </c>
      <c r="C382" s="2">
        <v>1992</v>
      </c>
      <c r="D382" s="2">
        <v>0.37</v>
      </c>
      <c r="E382" s="6">
        <f t="shared" si="11"/>
        <v>-0.10810810810810806</v>
      </c>
    </row>
    <row r="383" spans="1:5" x14ac:dyDescent="0.3">
      <c r="A383" t="str">
        <f t="shared" si="10"/>
        <v>1992-3</v>
      </c>
      <c r="B383" s="2">
        <v>3</v>
      </c>
      <c r="C383" s="2">
        <v>1992</v>
      </c>
      <c r="D383" s="2">
        <v>0.41</v>
      </c>
      <c r="E383" s="6">
        <f t="shared" si="11"/>
        <v>-9.7560975609756059E-2</v>
      </c>
    </row>
    <row r="384" spans="1:5" x14ac:dyDescent="0.3">
      <c r="A384" t="str">
        <f t="shared" si="10"/>
        <v>1992-2</v>
      </c>
      <c r="B384" s="2">
        <v>2</v>
      </c>
      <c r="C384" s="2">
        <v>1992</v>
      </c>
      <c r="D384" s="2">
        <v>0.37</v>
      </c>
      <c r="E384" s="6">
        <f t="shared" si="11"/>
        <v>0.10810810810810806</v>
      </c>
    </row>
    <row r="385" spans="1:5" x14ac:dyDescent="0.3">
      <c r="A385" t="str">
        <f t="shared" si="10"/>
        <v>1992-1</v>
      </c>
      <c r="B385" s="2">
        <v>1</v>
      </c>
      <c r="C385" s="2">
        <v>1992</v>
      </c>
      <c r="D385" s="2">
        <v>0.49</v>
      </c>
      <c r="E385" s="6">
        <f t="shared" si="11"/>
        <v>-0.24489795918367346</v>
      </c>
    </row>
    <row r="386" spans="1:5" x14ac:dyDescent="0.3">
      <c r="A386" t="str">
        <f t="shared" si="10"/>
        <v>1991-12</v>
      </c>
      <c r="B386" s="2">
        <v>12</v>
      </c>
      <c r="C386" s="2">
        <v>1991</v>
      </c>
      <c r="D386" s="2">
        <v>0.44</v>
      </c>
      <c r="E386" s="6">
        <f t="shared" si="11"/>
        <v>0.1136363636363636</v>
      </c>
    </row>
    <row r="387" spans="1:5" x14ac:dyDescent="0.3">
      <c r="A387" t="str">
        <f t="shared" ref="A387:A409" si="12">C387&amp;"-"&amp;B387</f>
        <v>1991-11</v>
      </c>
      <c r="B387" s="2">
        <v>11</v>
      </c>
      <c r="C387" s="2">
        <v>1991</v>
      </c>
      <c r="D387" s="2">
        <v>0.41</v>
      </c>
      <c r="E387" s="6">
        <f t="shared" si="11"/>
        <v>7.3170731707317138E-2</v>
      </c>
    </row>
    <row r="388" spans="1:5" x14ac:dyDescent="0.3">
      <c r="A388" t="str">
        <f t="shared" si="12"/>
        <v>1991-10</v>
      </c>
      <c r="B388" s="2">
        <v>10</v>
      </c>
      <c r="C388" s="2">
        <v>1991</v>
      </c>
      <c r="D388" s="2">
        <v>0.27</v>
      </c>
      <c r="E388" s="6">
        <f t="shared" ref="E388:E409" si="13">(D387-D388)/D388</f>
        <v>0.51851851851851838</v>
      </c>
    </row>
    <row r="389" spans="1:5" x14ac:dyDescent="0.3">
      <c r="A389" t="str">
        <f t="shared" si="12"/>
        <v>1991-9</v>
      </c>
      <c r="B389" s="2">
        <v>9</v>
      </c>
      <c r="C389" s="2">
        <v>1991</v>
      </c>
      <c r="D389" s="2">
        <v>0.28999999999999998</v>
      </c>
      <c r="E389" s="6">
        <f t="shared" si="13"/>
        <v>-6.8965517241379184E-2</v>
      </c>
    </row>
    <row r="390" spans="1:5" x14ac:dyDescent="0.3">
      <c r="A390" t="str">
        <f t="shared" si="12"/>
        <v>1991-8</v>
      </c>
      <c r="B390" s="2">
        <v>8</v>
      </c>
      <c r="C390" s="2">
        <v>1991</v>
      </c>
      <c r="D390" s="2">
        <v>0.33</v>
      </c>
      <c r="E390" s="6">
        <f t="shared" si="13"/>
        <v>-0.12121212121212131</v>
      </c>
    </row>
    <row r="391" spans="1:5" x14ac:dyDescent="0.3">
      <c r="A391" t="str">
        <f t="shared" si="12"/>
        <v>1991-7</v>
      </c>
      <c r="B391" s="2">
        <v>7</v>
      </c>
      <c r="C391" s="2">
        <v>1991</v>
      </c>
      <c r="D391" s="2">
        <v>0.3</v>
      </c>
      <c r="E391" s="6">
        <f t="shared" si="13"/>
        <v>0.10000000000000009</v>
      </c>
    </row>
    <row r="392" spans="1:5" x14ac:dyDescent="0.3">
      <c r="A392" t="str">
        <f t="shared" si="12"/>
        <v>1991-6</v>
      </c>
      <c r="B392" s="2">
        <v>6</v>
      </c>
      <c r="C392" s="2">
        <v>1991</v>
      </c>
      <c r="D392" s="2">
        <v>0.36</v>
      </c>
      <c r="E392" s="6">
        <f t="shared" si="13"/>
        <v>-0.16666666666666666</v>
      </c>
    </row>
    <row r="393" spans="1:5" x14ac:dyDescent="0.3">
      <c r="A393" t="str">
        <f t="shared" si="12"/>
        <v>1991-5</v>
      </c>
      <c r="B393" s="2">
        <v>5</v>
      </c>
      <c r="C393" s="2">
        <v>1991</v>
      </c>
      <c r="D393" s="2">
        <v>0.36</v>
      </c>
      <c r="E393" s="6">
        <f t="shared" si="13"/>
        <v>0</v>
      </c>
    </row>
    <row r="394" spans="1:5" x14ac:dyDescent="0.3">
      <c r="A394" t="str">
        <f t="shared" si="12"/>
        <v>1991-4</v>
      </c>
      <c r="B394" s="2">
        <v>4</v>
      </c>
      <c r="C394" s="2">
        <v>1991</v>
      </c>
      <c r="D394" s="2">
        <v>0.36</v>
      </c>
      <c r="E394" s="6">
        <f t="shared" si="13"/>
        <v>0</v>
      </c>
    </row>
    <row r="395" spans="1:5" x14ac:dyDescent="0.3">
      <c r="A395" t="str">
        <f t="shared" si="12"/>
        <v>1991-3</v>
      </c>
      <c r="B395" s="2">
        <v>3</v>
      </c>
      <c r="C395" s="2">
        <v>1991</v>
      </c>
      <c r="D395" s="2">
        <v>0.45</v>
      </c>
      <c r="E395" s="6">
        <f t="shared" si="13"/>
        <v>-0.20000000000000004</v>
      </c>
    </row>
    <row r="396" spans="1:5" x14ac:dyDescent="0.3">
      <c r="A396" t="str">
        <f t="shared" si="12"/>
        <v>1991-2</v>
      </c>
      <c r="B396" s="2">
        <v>2</v>
      </c>
      <c r="C396" s="2">
        <v>1991</v>
      </c>
      <c r="D396" s="2">
        <v>0.51</v>
      </c>
      <c r="E396" s="6">
        <f t="shared" si="13"/>
        <v>-0.11764705882352941</v>
      </c>
    </row>
    <row r="397" spans="1:5" x14ac:dyDescent="0.3">
      <c r="A397" t="str">
        <f t="shared" si="12"/>
        <v>1991-1</v>
      </c>
      <c r="B397" s="2">
        <v>1</v>
      </c>
      <c r="C397" s="2">
        <v>1991</v>
      </c>
      <c r="D397" s="2">
        <v>0.42</v>
      </c>
      <c r="E397" s="6">
        <f t="shared" si="13"/>
        <v>0.21428571428571436</v>
      </c>
    </row>
    <row r="398" spans="1:5" x14ac:dyDescent="0.3">
      <c r="A398" t="str">
        <f t="shared" si="12"/>
        <v>1990-12</v>
      </c>
      <c r="B398" s="2">
        <v>12</v>
      </c>
      <c r="C398" s="2">
        <v>1990</v>
      </c>
      <c r="D398" s="2">
        <v>0.33</v>
      </c>
      <c r="E398" s="6">
        <f t="shared" si="13"/>
        <v>0.2727272727272726</v>
      </c>
    </row>
    <row r="399" spans="1:5" x14ac:dyDescent="0.3">
      <c r="A399" t="str">
        <f t="shared" si="12"/>
        <v>1990-11</v>
      </c>
      <c r="B399" s="2">
        <v>11</v>
      </c>
      <c r="C399" s="2">
        <v>1990</v>
      </c>
      <c r="D399" s="2">
        <v>0.33</v>
      </c>
      <c r="E399" s="6">
        <f t="shared" si="13"/>
        <v>0</v>
      </c>
    </row>
    <row r="400" spans="1:5" x14ac:dyDescent="0.3">
      <c r="A400" t="str">
        <f t="shared" si="12"/>
        <v>1990-10</v>
      </c>
      <c r="B400" s="2">
        <v>10</v>
      </c>
      <c r="C400" s="2">
        <v>1990</v>
      </c>
      <c r="D400" s="2">
        <v>0.46</v>
      </c>
      <c r="E400" s="6">
        <f t="shared" si="13"/>
        <v>-0.28260869565217389</v>
      </c>
    </row>
    <row r="401" spans="1:5" x14ac:dyDescent="0.3">
      <c r="A401" t="str">
        <f t="shared" si="12"/>
        <v>1990-9</v>
      </c>
      <c r="B401" s="2">
        <v>9</v>
      </c>
      <c r="C401" s="2">
        <v>1990</v>
      </c>
      <c r="D401" s="2">
        <v>0.51</v>
      </c>
      <c r="E401" s="6">
        <f t="shared" si="13"/>
        <v>-9.8039215686274481E-2</v>
      </c>
    </row>
    <row r="402" spans="1:5" x14ac:dyDescent="0.3">
      <c r="A402" t="str">
        <f t="shared" si="12"/>
        <v>1990-8</v>
      </c>
      <c r="B402" s="2">
        <v>8</v>
      </c>
      <c r="C402" s="2">
        <v>1990</v>
      </c>
      <c r="D402" s="2">
        <v>0.49</v>
      </c>
      <c r="E402" s="6">
        <f t="shared" si="13"/>
        <v>4.0816326530612283E-2</v>
      </c>
    </row>
    <row r="403" spans="1:5" x14ac:dyDescent="0.3">
      <c r="A403" t="str">
        <f t="shared" si="12"/>
        <v>1990-7</v>
      </c>
      <c r="B403" s="2">
        <v>7</v>
      </c>
      <c r="C403" s="2">
        <v>1990</v>
      </c>
      <c r="D403" s="2">
        <v>0.54</v>
      </c>
      <c r="E403" s="6">
        <f t="shared" si="13"/>
        <v>-9.2592592592592671E-2</v>
      </c>
    </row>
    <row r="404" spans="1:5" x14ac:dyDescent="0.3">
      <c r="A404" t="str">
        <f t="shared" si="12"/>
        <v>1990-6</v>
      </c>
      <c r="B404" s="2">
        <v>6</v>
      </c>
      <c r="C404" s="2">
        <v>1990</v>
      </c>
      <c r="D404" s="2">
        <v>0.41</v>
      </c>
      <c r="E404" s="6">
        <f t="shared" si="13"/>
        <v>0.31707317073170749</v>
      </c>
    </row>
    <row r="405" spans="1:5" x14ac:dyDescent="0.3">
      <c r="A405" t="str">
        <f t="shared" si="12"/>
        <v>1990-5</v>
      </c>
      <c r="B405" s="2">
        <v>5</v>
      </c>
      <c r="C405" s="2">
        <v>1990</v>
      </c>
      <c r="D405" s="2">
        <v>0.38</v>
      </c>
      <c r="E405" s="6">
        <f t="shared" si="13"/>
        <v>7.8947368421052558E-2</v>
      </c>
    </row>
    <row r="406" spans="1:5" x14ac:dyDescent="0.3">
      <c r="A406" t="str">
        <f t="shared" si="12"/>
        <v>1990-4</v>
      </c>
      <c r="B406" s="2">
        <v>4</v>
      </c>
      <c r="C406" s="2">
        <v>1990</v>
      </c>
      <c r="D406" s="2">
        <v>0.33</v>
      </c>
      <c r="E406" s="6">
        <f t="shared" si="13"/>
        <v>0.15151515151515146</v>
      </c>
    </row>
    <row r="407" spans="1:5" x14ac:dyDescent="0.3">
      <c r="A407" t="str">
        <f t="shared" si="12"/>
        <v>1990-3</v>
      </c>
      <c r="B407" s="2">
        <v>3</v>
      </c>
      <c r="C407" s="2">
        <v>1990</v>
      </c>
      <c r="D407" s="2">
        <v>0.33</v>
      </c>
      <c r="E407" s="6">
        <f t="shared" si="13"/>
        <v>0</v>
      </c>
    </row>
    <row r="408" spans="1:5" x14ac:dyDescent="0.3">
      <c r="A408" t="str">
        <f t="shared" si="12"/>
        <v>1990-2</v>
      </c>
      <c r="B408" s="2">
        <v>2</v>
      </c>
      <c r="C408" s="2">
        <v>1990</v>
      </c>
      <c r="D408" s="2">
        <v>0.35</v>
      </c>
      <c r="E408" s="6">
        <f t="shared" si="13"/>
        <v>-5.7142857142857037E-2</v>
      </c>
    </row>
    <row r="409" spans="1:5" x14ac:dyDescent="0.3">
      <c r="A409" t="str">
        <f t="shared" si="12"/>
        <v>1990-1</v>
      </c>
      <c r="B409" s="2">
        <v>1</v>
      </c>
      <c r="C409" s="2">
        <v>1990</v>
      </c>
      <c r="D409" s="2">
        <v>0.36</v>
      </c>
      <c r="E409" s="6">
        <f t="shared" si="13"/>
        <v>-2.7777777777777804E-2</v>
      </c>
    </row>
  </sheetData>
  <sortState xmlns:xlrd2="http://schemas.microsoft.com/office/spreadsheetml/2017/richdata2" ref="B3:D409">
    <sortCondition descending="1" ref="C3:C409"/>
    <sortCondition descending="1" ref="B3:B409"/>
  </sortState>
  <conditionalFormatting sqref="E3:E40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Çıktı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2023-12-02T09:23:41Z</dcterms:modified>
</cp:coreProperties>
</file>