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91 dolar vs vadeli\"/>
    </mc:Choice>
  </mc:AlternateContent>
  <xr:revisionPtr revIDLastSave="0" documentId="13_ncr:1_{70C21AE8-A408-4704-AF43-FF831ED9C0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rametreler" sheetId="1" r:id="rId1"/>
    <sheet name="Hesaplamalar Günlük" sheetId="2" r:id="rId2"/>
    <sheet name="Hesaplamalar Aylı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3" l="1"/>
  <c r="B3" i="3" s="1"/>
  <c r="E2" i="3"/>
  <c r="D2" i="3"/>
  <c r="B2" i="3"/>
  <c r="C2" i="2"/>
  <c r="D3" i="2" s="1"/>
  <c r="E2" i="2"/>
  <c r="D2" i="2"/>
  <c r="B2" i="2"/>
  <c r="B4" i="1"/>
  <c r="C3" i="3" l="1"/>
  <c r="B4" i="3" s="1"/>
  <c r="D3" i="3"/>
  <c r="E3" i="2"/>
  <c r="B3" i="2"/>
  <c r="C4" i="3" l="1"/>
  <c r="B5" i="3" s="1"/>
  <c r="C5" i="3" s="1"/>
  <c r="D4" i="3"/>
  <c r="E4" i="3" s="1"/>
  <c r="E3" i="3"/>
  <c r="C3" i="2"/>
  <c r="D4" i="2" s="1"/>
  <c r="D5" i="3" l="1"/>
  <c r="E5" i="3" s="1"/>
  <c r="B4" i="2"/>
  <c r="C4" i="2" s="1"/>
  <c r="B5" i="2" s="1"/>
  <c r="C5" i="2"/>
  <c r="B6" i="2" s="1"/>
  <c r="D5" i="2"/>
  <c r="E4" i="2"/>
  <c r="B6" i="3"/>
  <c r="D6" i="3" l="1"/>
  <c r="E6" i="3" s="1"/>
  <c r="E5" i="2"/>
  <c r="D6" i="2"/>
  <c r="C6" i="2"/>
  <c r="B7" i="2" s="1"/>
  <c r="C6" i="3"/>
  <c r="D7" i="3" l="1"/>
  <c r="E7" i="3" s="1"/>
  <c r="C7" i="2"/>
  <c r="B8" i="2" s="1"/>
  <c r="E6" i="2"/>
  <c r="D7" i="2"/>
  <c r="B7" i="3"/>
  <c r="C8" i="2" l="1"/>
  <c r="B9" i="2" s="1"/>
  <c r="E7" i="2"/>
  <c r="D8" i="2"/>
  <c r="E8" i="2" s="1"/>
  <c r="C7" i="3"/>
  <c r="D8" i="3" s="1"/>
  <c r="C9" i="2" l="1"/>
  <c r="D9" i="2"/>
  <c r="E9" i="2" s="1"/>
  <c r="E8" i="3"/>
  <c r="B8" i="3"/>
  <c r="D10" i="2" l="1"/>
  <c r="B10" i="2"/>
  <c r="C10" i="2" s="1"/>
  <c r="B11" i="2" s="1"/>
  <c r="C8" i="3"/>
  <c r="D9" i="3" s="1"/>
  <c r="C11" i="2" l="1"/>
  <c r="B12" i="2" s="1"/>
  <c r="E10" i="2"/>
  <c r="D11" i="2"/>
  <c r="E11" i="2" s="1"/>
  <c r="E9" i="3"/>
  <c r="B9" i="3"/>
  <c r="C12" i="2" l="1"/>
  <c r="B13" i="2" s="1"/>
  <c r="C13" i="2" s="1"/>
  <c r="B14" i="2" s="1"/>
  <c r="D12" i="2"/>
  <c r="E12" i="2" s="1"/>
  <c r="C9" i="3"/>
  <c r="D10" i="3" s="1"/>
  <c r="D13" i="2" l="1"/>
  <c r="E13" i="2" s="1"/>
  <c r="B10" i="3"/>
  <c r="E10" i="3"/>
  <c r="C14" i="2"/>
  <c r="B15" i="2" s="1"/>
  <c r="D14" i="2" l="1"/>
  <c r="C10" i="3"/>
  <c r="D11" i="3" s="1"/>
  <c r="C15" i="2"/>
  <c r="E14" i="2" l="1"/>
  <c r="D15" i="2"/>
  <c r="E15" i="2" s="1"/>
  <c r="E11" i="3"/>
  <c r="B11" i="3"/>
  <c r="B16" i="2"/>
  <c r="D16" i="2" l="1"/>
  <c r="E16" i="2" s="1"/>
  <c r="C11" i="3"/>
  <c r="D12" i="3" s="1"/>
  <c r="C16" i="2"/>
  <c r="B12" i="3" l="1"/>
  <c r="C12" i="3" s="1"/>
  <c r="D13" i="3" s="1"/>
  <c r="D17" i="2"/>
  <c r="E17" i="2" s="1"/>
  <c r="E12" i="3"/>
  <c r="B17" i="2"/>
  <c r="B13" i="3" l="1"/>
  <c r="C13" i="3" s="1"/>
  <c r="D14" i="3" s="1"/>
  <c r="E13" i="3"/>
  <c r="C17" i="2"/>
  <c r="D18" i="2" s="1"/>
  <c r="E14" i="3" l="1"/>
  <c r="B7" i="1"/>
  <c r="B18" i="2"/>
  <c r="B14" i="3"/>
  <c r="C18" i="2"/>
  <c r="B19" i="2" s="1"/>
  <c r="E18" i="2"/>
  <c r="D19" i="2" l="1"/>
  <c r="C19" i="2"/>
  <c r="B20" i="2" s="1"/>
  <c r="E19" i="2"/>
  <c r="C20" i="2" l="1"/>
  <c r="B21" i="2" s="1"/>
  <c r="D20" i="2"/>
  <c r="C21" i="2" l="1"/>
  <c r="B22" i="2" s="1"/>
  <c r="E20" i="2"/>
  <c r="D21" i="2"/>
  <c r="E21" i="2" l="1"/>
  <c r="D22" i="2"/>
  <c r="C22" i="2"/>
  <c r="B23" i="2" s="1"/>
  <c r="C23" i="2" l="1"/>
  <c r="B24" i="2" s="1"/>
  <c r="D23" i="2"/>
  <c r="E22" i="2"/>
  <c r="C24" i="2" l="1"/>
  <c r="B25" i="2" s="1"/>
  <c r="E23" i="2"/>
  <c r="D24" i="2"/>
  <c r="C25" i="2" l="1"/>
  <c r="B26" i="2" s="1"/>
  <c r="D25" i="2"/>
  <c r="E24" i="2"/>
  <c r="E25" i="2" l="1"/>
  <c r="D26" i="2"/>
  <c r="C26" i="2"/>
  <c r="B27" i="2"/>
  <c r="C27" i="2" l="1"/>
  <c r="B28" i="2" s="1"/>
  <c r="D27" i="2"/>
  <c r="E26" i="2"/>
  <c r="C28" i="2" l="1"/>
  <c r="B29" i="2" s="1"/>
  <c r="E27" i="2"/>
  <c r="D28" i="2"/>
  <c r="C29" i="2" l="1"/>
  <c r="B30" i="2" s="1"/>
  <c r="E28" i="2"/>
  <c r="D29" i="2"/>
  <c r="E29" i="2" l="1"/>
  <c r="D30" i="2"/>
  <c r="C30" i="2"/>
  <c r="B31" i="2" s="1"/>
  <c r="C31" i="2" l="1"/>
  <c r="B32" i="2" s="1"/>
  <c r="E30" i="2"/>
  <c r="D31" i="2"/>
  <c r="C32" i="2" l="1"/>
  <c r="B33" i="2" s="1"/>
  <c r="E31" i="2"/>
  <c r="D32" i="2"/>
  <c r="C33" i="2" l="1"/>
  <c r="B34" i="2" s="1"/>
  <c r="E32" i="2"/>
  <c r="D33" i="2"/>
  <c r="C34" i="2" l="1"/>
  <c r="B35" i="2" s="1"/>
  <c r="D34" i="2"/>
  <c r="E33" i="2"/>
  <c r="D35" i="2" l="1"/>
  <c r="E34" i="2"/>
  <c r="C35" i="2"/>
  <c r="B36" i="2" s="1"/>
  <c r="C36" i="2" l="1"/>
  <c r="B37" i="2" s="1"/>
  <c r="D36" i="2"/>
  <c r="E35" i="2"/>
  <c r="C37" i="2" l="1"/>
  <c r="B38" i="2" s="1"/>
  <c r="E36" i="2"/>
  <c r="D37" i="2"/>
  <c r="C38" i="2" l="1"/>
  <c r="B39" i="2" s="1"/>
  <c r="E37" i="2"/>
  <c r="D38" i="2"/>
  <c r="C39" i="2" l="1"/>
  <c r="B40" i="2" s="1"/>
  <c r="E38" i="2"/>
  <c r="D39" i="2"/>
  <c r="C40" i="2" l="1"/>
  <c r="B41" i="2" s="1"/>
  <c r="E39" i="2"/>
  <c r="D40" i="2"/>
  <c r="C41" i="2" l="1"/>
  <c r="B42" i="2" s="1"/>
  <c r="E40" i="2"/>
  <c r="D41" i="2"/>
  <c r="C42" i="2" l="1"/>
  <c r="B43" i="2" s="1"/>
  <c r="E41" i="2"/>
  <c r="D42" i="2"/>
  <c r="C43" i="2" l="1"/>
  <c r="B44" i="2" s="1"/>
  <c r="D43" i="2"/>
  <c r="E42" i="2"/>
  <c r="C44" i="2" l="1"/>
  <c r="B45" i="2" s="1"/>
  <c r="E43" i="2"/>
  <c r="D44" i="2"/>
  <c r="C45" i="2" l="1"/>
  <c r="B46" i="2" s="1"/>
  <c r="E44" i="2"/>
  <c r="D45" i="2"/>
  <c r="E45" i="2" l="1"/>
  <c r="D46" i="2"/>
  <c r="C46" i="2"/>
  <c r="B47" i="2" s="1"/>
  <c r="C47" i="2" l="1"/>
  <c r="B48" i="2" s="1"/>
  <c r="D47" i="2"/>
  <c r="E46" i="2"/>
  <c r="C48" i="2" l="1"/>
  <c r="B49" i="2" s="1"/>
  <c r="D48" i="2"/>
  <c r="E47" i="2"/>
  <c r="C49" i="2" l="1"/>
  <c r="B50" i="2" s="1"/>
  <c r="D49" i="2"/>
  <c r="E48" i="2"/>
  <c r="E49" i="2" l="1"/>
  <c r="D50" i="2"/>
  <c r="C50" i="2"/>
  <c r="B51" i="2" s="1"/>
  <c r="C51" i="2" l="1"/>
  <c r="B52" i="2" s="1"/>
  <c r="E50" i="2"/>
  <c r="D51" i="2"/>
  <c r="C52" i="2" l="1"/>
  <c r="B53" i="2" s="1"/>
  <c r="D52" i="2"/>
  <c r="E51" i="2"/>
  <c r="C53" i="2" l="1"/>
  <c r="B54" i="2" s="1"/>
  <c r="E52" i="2"/>
  <c r="D53" i="2"/>
  <c r="E53" i="2" l="1"/>
  <c r="D54" i="2"/>
  <c r="C54" i="2"/>
  <c r="B55" i="2" s="1"/>
  <c r="C55" i="2" l="1"/>
  <c r="B56" i="2" s="1"/>
  <c r="E54" i="2"/>
  <c r="D55" i="2"/>
  <c r="C56" i="2" l="1"/>
  <c r="B57" i="2" s="1"/>
  <c r="E55" i="2"/>
  <c r="D56" i="2"/>
  <c r="C57" i="2" l="1"/>
  <c r="B58" i="2" s="1"/>
  <c r="E56" i="2"/>
  <c r="D57" i="2"/>
  <c r="D58" i="2" l="1"/>
  <c r="E57" i="2"/>
  <c r="C58" i="2"/>
  <c r="B59" i="2" s="1"/>
  <c r="C59" i="2" l="1"/>
  <c r="B60" i="2" s="1"/>
  <c r="E58" i="2"/>
  <c r="D59" i="2"/>
  <c r="C60" i="2" l="1"/>
  <c r="B61" i="2" s="1"/>
  <c r="E59" i="2"/>
  <c r="D60" i="2"/>
  <c r="C61" i="2" l="1"/>
  <c r="B62" i="2" s="1"/>
  <c r="E60" i="2"/>
  <c r="D61" i="2"/>
  <c r="D62" i="2" l="1"/>
  <c r="E61" i="2"/>
  <c r="C62" i="2"/>
  <c r="B63" i="2"/>
  <c r="C63" i="2" l="1"/>
  <c r="B64" i="2" s="1"/>
  <c r="D63" i="2"/>
  <c r="E62" i="2"/>
  <c r="C64" i="2" l="1"/>
  <c r="B65" i="2" s="1"/>
  <c r="D64" i="2"/>
  <c r="E63" i="2"/>
  <c r="C65" i="2" l="1"/>
  <c r="B66" i="2" s="1"/>
  <c r="E64" i="2"/>
  <c r="D65" i="2"/>
  <c r="E65" i="2" l="1"/>
  <c r="D66" i="2"/>
  <c r="C66" i="2"/>
  <c r="B67" i="2" s="1"/>
  <c r="C67" i="2" l="1"/>
  <c r="B68" i="2" s="1"/>
  <c r="D67" i="2"/>
  <c r="E66" i="2"/>
  <c r="C68" i="2" l="1"/>
  <c r="B69" i="2" s="1"/>
  <c r="D68" i="2"/>
  <c r="E67" i="2"/>
  <c r="C69" i="2" l="1"/>
  <c r="B70" i="2" s="1"/>
  <c r="E68" i="2"/>
  <c r="D69" i="2"/>
  <c r="C70" i="2" l="1"/>
  <c r="B71" i="2" s="1"/>
  <c r="E69" i="2"/>
  <c r="D70" i="2"/>
  <c r="C71" i="2" l="1"/>
  <c r="B72" i="2" s="1"/>
  <c r="E70" i="2"/>
  <c r="D71" i="2"/>
  <c r="C72" i="2" l="1"/>
  <c r="B73" i="2" s="1"/>
  <c r="E71" i="2"/>
  <c r="D72" i="2"/>
  <c r="C73" i="2" l="1"/>
  <c r="B74" i="2"/>
  <c r="D73" i="2"/>
  <c r="E72" i="2"/>
  <c r="E73" i="2" l="1"/>
  <c r="D74" i="2"/>
  <c r="C74" i="2"/>
  <c r="B75" i="2" s="1"/>
  <c r="C75" i="2" l="1"/>
  <c r="B76" i="2" s="1"/>
  <c r="E74" i="2"/>
  <c r="D75" i="2"/>
  <c r="C76" i="2" l="1"/>
  <c r="B77" i="2" s="1"/>
  <c r="E75" i="2"/>
  <c r="D76" i="2"/>
  <c r="C77" i="2" l="1"/>
  <c r="B78" i="2" s="1"/>
  <c r="D77" i="2"/>
  <c r="E76" i="2"/>
  <c r="D78" i="2" l="1"/>
  <c r="E77" i="2"/>
  <c r="C78" i="2"/>
  <c r="B79" i="2" s="1"/>
  <c r="C79" i="2" l="1"/>
  <c r="B80" i="2" s="1"/>
  <c r="D79" i="2"/>
  <c r="E78" i="2"/>
  <c r="C80" i="2" l="1"/>
  <c r="B81" i="2" s="1"/>
  <c r="E79" i="2"/>
  <c r="D80" i="2"/>
  <c r="C81" i="2" l="1"/>
  <c r="B82" i="2" s="1"/>
  <c r="D81" i="2"/>
  <c r="E80" i="2"/>
  <c r="E81" i="2" l="1"/>
  <c r="D82" i="2"/>
  <c r="C82" i="2"/>
  <c r="B83" i="2" s="1"/>
  <c r="C83" i="2" l="1"/>
  <c r="B84" i="2" s="1"/>
  <c r="E82" i="2"/>
  <c r="D83" i="2"/>
  <c r="C84" i="2" l="1"/>
  <c r="B85" i="2" s="1"/>
  <c r="D84" i="2"/>
  <c r="E83" i="2"/>
  <c r="C85" i="2" l="1"/>
  <c r="B86" i="2" s="1"/>
  <c r="E84" i="2"/>
  <c r="D85" i="2"/>
  <c r="E85" i="2" l="1"/>
  <c r="D86" i="2"/>
  <c r="C86" i="2"/>
  <c r="B87" i="2" s="1"/>
  <c r="C87" i="2" l="1"/>
  <c r="B88" i="2" s="1"/>
  <c r="D87" i="2"/>
  <c r="E86" i="2"/>
  <c r="C88" i="2" l="1"/>
  <c r="B89" i="2" s="1"/>
  <c r="E87" i="2"/>
  <c r="D88" i="2"/>
  <c r="C89" i="2" l="1"/>
  <c r="B90" i="2" s="1"/>
  <c r="E88" i="2"/>
  <c r="D89" i="2"/>
  <c r="E89" i="2" l="1"/>
  <c r="D90" i="2"/>
  <c r="C90" i="2"/>
  <c r="B91" i="2" s="1"/>
  <c r="C91" i="2" l="1"/>
  <c r="B92" i="2" s="1"/>
  <c r="E90" i="2"/>
  <c r="D91" i="2"/>
  <c r="C92" i="2" l="1"/>
  <c r="B93" i="2" s="1"/>
  <c r="E91" i="2"/>
  <c r="D92" i="2"/>
  <c r="C93" i="2" l="1"/>
  <c r="B94" i="2" s="1"/>
  <c r="E92" i="2"/>
  <c r="D93" i="2"/>
  <c r="D94" i="2" l="1"/>
  <c r="E93" i="2"/>
  <c r="C94" i="2"/>
  <c r="B95" i="2" s="1"/>
  <c r="C95" i="2" l="1"/>
  <c r="B96" i="2" s="1"/>
  <c r="D95" i="2"/>
  <c r="E94" i="2"/>
  <c r="C96" i="2" l="1"/>
  <c r="B97" i="2" s="1"/>
  <c r="E95" i="2"/>
  <c r="D96" i="2"/>
  <c r="C97" i="2" l="1"/>
  <c r="B98" i="2" s="1"/>
  <c r="E96" i="2"/>
  <c r="D97" i="2"/>
  <c r="E97" i="2" l="1"/>
  <c r="D98" i="2"/>
  <c r="C98" i="2"/>
  <c r="B99" i="2" s="1"/>
  <c r="C99" i="2" l="1"/>
  <c r="B100" i="2" s="1"/>
  <c r="E98" i="2"/>
  <c r="D99" i="2"/>
  <c r="C100" i="2" l="1"/>
  <c r="B101" i="2" s="1"/>
  <c r="D100" i="2"/>
  <c r="E99" i="2"/>
  <c r="C101" i="2" l="1"/>
  <c r="B102" i="2" s="1"/>
  <c r="D101" i="2"/>
  <c r="E100" i="2"/>
  <c r="E101" i="2" l="1"/>
  <c r="D102" i="2"/>
  <c r="C102" i="2"/>
  <c r="B103" i="2" s="1"/>
  <c r="C103" i="2" l="1"/>
  <c r="B104" i="2" s="1"/>
  <c r="E102" i="2"/>
  <c r="D103" i="2"/>
  <c r="C104" i="2" l="1"/>
  <c r="B105" i="2" s="1"/>
  <c r="D104" i="2"/>
  <c r="E103" i="2"/>
  <c r="C105" i="2" l="1"/>
  <c r="B106" i="2" s="1"/>
  <c r="E104" i="2"/>
  <c r="D105" i="2"/>
  <c r="E105" i="2" l="1"/>
  <c r="D106" i="2"/>
  <c r="C106" i="2"/>
  <c r="B107" i="2" s="1"/>
  <c r="C107" i="2" l="1"/>
  <c r="B108" i="2" s="1"/>
  <c r="D107" i="2"/>
  <c r="E106" i="2"/>
  <c r="C108" i="2" l="1"/>
  <c r="B109" i="2" s="1"/>
  <c r="E107" i="2"/>
  <c r="D108" i="2"/>
  <c r="C109" i="2" l="1"/>
  <c r="B110" i="2" s="1"/>
  <c r="D109" i="2"/>
  <c r="E108" i="2"/>
  <c r="E109" i="2" l="1"/>
  <c r="D110" i="2"/>
  <c r="C110" i="2"/>
  <c r="B111" i="2" s="1"/>
  <c r="C111" i="2" l="1"/>
  <c r="B112" i="2" s="1"/>
  <c r="D111" i="2"/>
  <c r="E110" i="2"/>
  <c r="C112" i="2" l="1"/>
  <c r="B113" i="2" s="1"/>
  <c r="D112" i="2"/>
  <c r="E111" i="2"/>
  <c r="C113" i="2" l="1"/>
  <c r="B114" i="2"/>
  <c r="E112" i="2"/>
  <c r="D113" i="2"/>
  <c r="D114" i="2" l="1"/>
  <c r="E113" i="2"/>
  <c r="C114" i="2"/>
  <c r="B115" i="2" s="1"/>
  <c r="C115" i="2" l="1"/>
  <c r="B116" i="2" s="1"/>
  <c r="E114" i="2"/>
  <c r="D115" i="2"/>
  <c r="C116" i="2" l="1"/>
  <c r="B117" i="2" s="1"/>
  <c r="D116" i="2"/>
  <c r="E115" i="2"/>
  <c r="C117" i="2" l="1"/>
  <c r="B118" i="2" s="1"/>
  <c r="D117" i="2"/>
  <c r="E116" i="2"/>
  <c r="E117" i="2" l="1"/>
  <c r="D118" i="2"/>
  <c r="C118" i="2"/>
  <c r="B119" i="2" s="1"/>
  <c r="C119" i="2" l="1"/>
  <c r="B120" i="2" s="1"/>
  <c r="E118" i="2"/>
  <c r="D119" i="2"/>
  <c r="C120" i="2" l="1"/>
  <c r="B121" i="2" s="1"/>
  <c r="D120" i="2"/>
  <c r="E119" i="2"/>
  <c r="C121" i="2" l="1"/>
  <c r="B122" i="2" s="1"/>
  <c r="E120" i="2"/>
  <c r="D121" i="2"/>
  <c r="D122" i="2" l="1"/>
  <c r="E121" i="2"/>
  <c r="C122" i="2"/>
  <c r="B123" i="2" s="1"/>
  <c r="C123" i="2" l="1"/>
  <c r="B124" i="2" s="1"/>
  <c r="E122" i="2"/>
  <c r="D123" i="2"/>
  <c r="C124" i="2" l="1"/>
  <c r="B125" i="2" s="1"/>
  <c r="E123" i="2"/>
  <c r="D124" i="2"/>
  <c r="C125" i="2" l="1"/>
  <c r="B126" i="2" s="1"/>
  <c r="E124" i="2"/>
  <c r="D125" i="2"/>
  <c r="D126" i="2" l="1"/>
  <c r="E125" i="2"/>
  <c r="C126" i="2"/>
  <c r="B127" i="2" s="1"/>
  <c r="C127" i="2" l="1"/>
  <c r="B128" i="2" s="1"/>
  <c r="D127" i="2"/>
  <c r="E126" i="2"/>
  <c r="C128" i="2" l="1"/>
  <c r="B129" i="2" s="1"/>
  <c r="E127" i="2"/>
  <c r="D128" i="2"/>
  <c r="C129" i="2" l="1"/>
  <c r="B130" i="2" s="1"/>
  <c r="E128" i="2"/>
  <c r="D129" i="2"/>
  <c r="D130" i="2" l="1"/>
  <c r="E129" i="2"/>
  <c r="C130" i="2"/>
  <c r="B131" i="2" s="1"/>
  <c r="C131" i="2" l="1"/>
  <c r="B132" i="2" s="1"/>
  <c r="E130" i="2"/>
  <c r="D131" i="2"/>
  <c r="C132" i="2" l="1"/>
  <c r="B133" i="2" s="1"/>
  <c r="D132" i="2"/>
  <c r="E131" i="2"/>
  <c r="C133" i="2" l="1"/>
  <c r="B134" i="2" s="1"/>
  <c r="E132" i="2"/>
  <c r="D133" i="2"/>
  <c r="D134" i="2" l="1"/>
  <c r="E133" i="2"/>
  <c r="C134" i="2"/>
  <c r="B135" i="2" s="1"/>
  <c r="C135" i="2" l="1"/>
  <c r="B136" i="2" s="1"/>
  <c r="E134" i="2"/>
  <c r="D135" i="2"/>
  <c r="C136" i="2" l="1"/>
  <c r="B137" i="2" s="1"/>
  <c r="E135" i="2"/>
  <c r="D136" i="2"/>
  <c r="C137" i="2" l="1"/>
  <c r="B138" i="2"/>
  <c r="D137" i="2"/>
  <c r="E136" i="2"/>
  <c r="E137" i="2" l="1"/>
  <c r="D138" i="2"/>
  <c r="C138" i="2"/>
  <c r="B139" i="2"/>
  <c r="C139" i="2" l="1"/>
  <c r="B140" i="2" s="1"/>
  <c r="E138" i="2"/>
  <c r="D139" i="2"/>
  <c r="C140" i="2" l="1"/>
  <c r="B141" i="2" s="1"/>
  <c r="D140" i="2"/>
  <c r="E139" i="2"/>
  <c r="C141" i="2" l="1"/>
  <c r="B142" i="2" s="1"/>
  <c r="D141" i="2"/>
  <c r="E140" i="2"/>
  <c r="D142" i="2" l="1"/>
  <c r="E141" i="2"/>
  <c r="C142" i="2"/>
  <c r="B143" i="2" s="1"/>
  <c r="C143" i="2" l="1"/>
  <c r="B144" i="2" s="1"/>
  <c r="D143" i="2"/>
  <c r="E142" i="2"/>
  <c r="C144" i="2" l="1"/>
  <c r="B145" i="2" s="1"/>
  <c r="E143" i="2"/>
  <c r="D144" i="2"/>
  <c r="C145" i="2" l="1"/>
  <c r="B146" i="2" s="1"/>
  <c r="E144" i="2"/>
  <c r="D145" i="2"/>
  <c r="E145" i="2" l="1"/>
  <c r="D146" i="2"/>
  <c r="C146" i="2"/>
  <c r="B147" i="2" s="1"/>
  <c r="C147" i="2" l="1"/>
  <c r="B148" i="2" s="1"/>
  <c r="D147" i="2"/>
  <c r="E146" i="2"/>
  <c r="C148" i="2" l="1"/>
  <c r="B149" i="2" s="1"/>
  <c r="D148" i="2"/>
  <c r="E147" i="2"/>
  <c r="C149" i="2" l="1"/>
  <c r="B150" i="2"/>
  <c r="E148" i="2"/>
  <c r="D149" i="2"/>
  <c r="E149" i="2" l="1"/>
  <c r="D150" i="2"/>
  <c r="C150" i="2"/>
  <c r="B151" i="2" s="1"/>
  <c r="C151" i="2" l="1"/>
  <c r="B152" i="2" s="1"/>
  <c r="E150" i="2"/>
  <c r="D151" i="2"/>
  <c r="C152" i="2" l="1"/>
  <c r="B153" i="2" s="1"/>
  <c r="E151" i="2"/>
  <c r="D152" i="2"/>
  <c r="C153" i="2" l="1"/>
  <c r="B154" i="2" s="1"/>
  <c r="D153" i="2"/>
  <c r="E152" i="2"/>
  <c r="E153" i="2" l="1"/>
  <c r="D154" i="2"/>
  <c r="C154" i="2"/>
  <c r="B155" i="2" s="1"/>
  <c r="C155" i="2" l="1"/>
  <c r="B156" i="2" s="1"/>
  <c r="E154" i="2"/>
  <c r="D155" i="2"/>
  <c r="C156" i="2" l="1"/>
  <c r="B157" i="2" s="1"/>
  <c r="E155" i="2"/>
  <c r="D156" i="2"/>
  <c r="C157" i="2" l="1"/>
  <c r="B158" i="2"/>
  <c r="E156" i="2"/>
  <c r="D157" i="2"/>
  <c r="D158" i="2" l="1"/>
  <c r="E157" i="2"/>
  <c r="C158" i="2"/>
  <c r="B159" i="2" s="1"/>
  <c r="C159" i="2" l="1"/>
  <c r="B160" i="2" s="1"/>
  <c r="E158" i="2"/>
  <c r="D159" i="2"/>
  <c r="C160" i="2" l="1"/>
  <c r="B161" i="2" s="1"/>
  <c r="D160" i="2"/>
  <c r="E159" i="2"/>
  <c r="C161" i="2" l="1"/>
  <c r="B162" i="2" s="1"/>
  <c r="E160" i="2"/>
  <c r="D161" i="2"/>
  <c r="E161" i="2" l="1"/>
  <c r="D162" i="2"/>
  <c r="C162" i="2"/>
  <c r="B163" i="2" s="1"/>
  <c r="C163" i="2" l="1"/>
  <c r="B164" i="2" s="1"/>
  <c r="D163" i="2"/>
  <c r="E162" i="2"/>
  <c r="C164" i="2" l="1"/>
  <c r="B165" i="2" s="1"/>
  <c r="E163" i="2"/>
  <c r="D164" i="2"/>
  <c r="C165" i="2" l="1"/>
  <c r="B166" i="2" s="1"/>
  <c r="E164" i="2"/>
  <c r="D165" i="2"/>
  <c r="C166" i="2" l="1"/>
  <c r="B167" i="2" s="1"/>
  <c r="D166" i="2"/>
  <c r="E165" i="2"/>
  <c r="C167" i="2" l="1"/>
  <c r="B168" i="2" s="1"/>
  <c r="E166" i="2"/>
  <c r="D167" i="2"/>
  <c r="C168" i="2" l="1"/>
  <c r="B169" i="2" s="1"/>
  <c r="E167" i="2"/>
  <c r="D168" i="2"/>
  <c r="C169" i="2" l="1"/>
  <c r="B170" i="2" s="1"/>
  <c r="E168" i="2"/>
  <c r="D169" i="2"/>
  <c r="C170" i="2" l="1"/>
  <c r="B171" i="2" s="1"/>
  <c r="D170" i="2"/>
  <c r="E169" i="2"/>
  <c r="D171" i="2" l="1"/>
  <c r="E170" i="2"/>
  <c r="C171" i="2"/>
  <c r="B172" i="2" s="1"/>
  <c r="C172" i="2" l="1"/>
  <c r="B173" i="2" s="1"/>
  <c r="D172" i="2"/>
  <c r="E171" i="2"/>
  <c r="C173" i="2" l="1"/>
  <c r="B174" i="2" s="1"/>
  <c r="E172" i="2"/>
  <c r="D173" i="2"/>
  <c r="C174" i="2" l="1"/>
  <c r="B175" i="2" s="1"/>
  <c r="E173" i="2"/>
  <c r="D174" i="2"/>
  <c r="C175" i="2" l="1"/>
  <c r="B176" i="2" s="1"/>
  <c r="D175" i="2"/>
  <c r="E174" i="2"/>
  <c r="C176" i="2" l="1"/>
  <c r="B177" i="2" s="1"/>
  <c r="E175" i="2"/>
  <c r="D176" i="2"/>
  <c r="C177" i="2" l="1"/>
  <c r="B178" i="2" s="1"/>
  <c r="D177" i="2"/>
  <c r="E176" i="2"/>
  <c r="D178" i="2" l="1"/>
  <c r="E177" i="2"/>
  <c r="C178" i="2"/>
  <c r="B179" i="2" s="1"/>
  <c r="C179" i="2" l="1"/>
  <c r="B180" i="2" s="1"/>
  <c r="D179" i="2"/>
  <c r="E178" i="2"/>
  <c r="C180" i="2" l="1"/>
  <c r="B181" i="2" s="1"/>
  <c r="D180" i="2"/>
  <c r="E179" i="2"/>
  <c r="C181" i="2" l="1"/>
  <c r="B182" i="2" s="1"/>
  <c r="E180" i="2"/>
  <c r="D181" i="2"/>
  <c r="C182" i="2" l="1"/>
  <c r="B183" i="2" s="1"/>
  <c r="E181" i="2"/>
  <c r="D182" i="2"/>
  <c r="C183" i="2" l="1"/>
  <c r="B184" i="2" s="1"/>
  <c r="E182" i="2"/>
  <c r="D183" i="2"/>
  <c r="C184" i="2" l="1"/>
  <c r="B185" i="2" s="1"/>
  <c r="D184" i="2"/>
  <c r="E183" i="2"/>
  <c r="C185" i="2" l="1"/>
  <c r="B186" i="2"/>
  <c r="D185" i="2"/>
  <c r="E184" i="2"/>
  <c r="D186" i="2" l="1"/>
  <c r="E185" i="2"/>
  <c r="C186" i="2"/>
  <c r="B187" i="2" s="1"/>
  <c r="C187" i="2" l="1"/>
  <c r="B188" i="2" s="1"/>
  <c r="E186" i="2"/>
  <c r="D187" i="2"/>
  <c r="C188" i="2" l="1"/>
  <c r="B189" i="2" s="1"/>
  <c r="E187" i="2"/>
  <c r="D188" i="2"/>
  <c r="C189" i="2" l="1"/>
  <c r="B190" i="2" s="1"/>
  <c r="E188" i="2"/>
  <c r="D189" i="2"/>
  <c r="C190" i="2" l="1"/>
  <c r="B191" i="2" s="1"/>
  <c r="E189" i="2"/>
  <c r="D190" i="2"/>
  <c r="C191" i="2" l="1"/>
  <c r="B192" i="2" s="1"/>
  <c r="D191" i="2"/>
  <c r="E190" i="2"/>
  <c r="C192" i="2" l="1"/>
  <c r="B193" i="2" s="1"/>
  <c r="E191" i="2"/>
  <c r="D192" i="2"/>
  <c r="C193" i="2" l="1"/>
  <c r="B194" i="2" s="1"/>
  <c r="D193" i="2"/>
  <c r="E192" i="2"/>
  <c r="D194" i="2" l="1"/>
  <c r="E193" i="2"/>
  <c r="C194" i="2"/>
  <c r="B195" i="2" s="1"/>
  <c r="C195" i="2" l="1"/>
  <c r="B196" i="2" s="1"/>
  <c r="D195" i="2"/>
  <c r="E194" i="2"/>
  <c r="C196" i="2" l="1"/>
  <c r="B197" i="2" s="1"/>
  <c r="D196" i="2"/>
  <c r="E195" i="2"/>
  <c r="C197" i="2" l="1"/>
  <c r="B198" i="2" s="1"/>
  <c r="D197" i="2"/>
  <c r="E196" i="2"/>
  <c r="C198" i="2" l="1"/>
  <c r="B199" i="2" s="1"/>
  <c r="E197" i="2"/>
  <c r="D198" i="2"/>
  <c r="C199" i="2" l="1"/>
  <c r="B200" i="2" s="1"/>
  <c r="E198" i="2"/>
  <c r="D199" i="2"/>
  <c r="C200" i="2" l="1"/>
  <c r="B201" i="2" s="1"/>
  <c r="E199" i="2"/>
  <c r="D200" i="2"/>
  <c r="C201" i="2" l="1"/>
  <c r="B202" i="2" s="1"/>
  <c r="E200" i="2"/>
  <c r="D201" i="2"/>
  <c r="C202" i="2" l="1"/>
  <c r="B203" i="2" s="1"/>
  <c r="D202" i="2"/>
  <c r="E201" i="2"/>
  <c r="D203" i="2" l="1"/>
  <c r="E202" i="2"/>
  <c r="C203" i="2"/>
  <c r="B204" i="2" s="1"/>
  <c r="C204" i="2" l="1"/>
  <c r="B205" i="2" s="1"/>
  <c r="E203" i="2"/>
  <c r="D204" i="2"/>
  <c r="C205" i="2" l="1"/>
  <c r="B206" i="2" s="1"/>
  <c r="E204" i="2"/>
  <c r="D205" i="2"/>
  <c r="E205" i="2" l="1"/>
  <c r="D206" i="2"/>
  <c r="C206" i="2"/>
  <c r="B207" i="2" s="1"/>
  <c r="C207" i="2" l="1"/>
  <c r="B208" i="2" s="1"/>
  <c r="E206" i="2"/>
  <c r="D207" i="2"/>
  <c r="C208" i="2" l="1"/>
  <c r="B209" i="2" s="1"/>
  <c r="E207" i="2"/>
  <c r="D208" i="2"/>
  <c r="C209" i="2" l="1"/>
  <c r="B210" i="2" s="1"/>
  <c r="D209" i="2"/>
  <c r="E208" i="2"/>
  <c r="C210" i="2" l="1"/>
  <c r="B211" i="2" s="1"/>
  <c r="D210" i="2"/>
  <c r="E209" i="2"/>
  <c r="D211" i="2" l="1"/>
  <c r="E210" i="2"/>
  <c r="C211" i="2"/>
  <c r="B212" i="2" s="1"/>
  <c r="C212" i="2" l="1"/>
  <c r="B213" i="2" s="1"/>
  <c r="D212" i="2"/>
  <c r="E211" i="2"/>
  <c r="C213" i="2" l="1"/>
  <c r="B214" i="2" s="1"/>
  <c r="E212" i="2"/>
  <c r="D213" i="2"/>
  <c r="C214" i="2" l="1"/>
  <c r="B215" i="2" s="1"/>
  <c r="E213" i="2"/>
  <c r="D214" i="2"/>
  <c r="C215" i="2" l="1"/>
  <c r="B216" i="2" s="1"/>
  <c r="D215" i="2"/>
  <c r="E214" i="2"/>
  <c r="C216" i="2" l="1"/>
  <c r="B217" i="2" s="1"/>
  <c r="E215" i="2"/>
  <c r="D216" i="2"/>
  <c r="C217" i="2" l="1"/>
  <c r="B218" i="2"/>
  <c r="D217" i="2"/>
  <c r="E216" i="2"/>
  <c r="D218" i="2" l="1"/>
  <c r="E217" i="2"/>
  <c r="C218" i="2"/>
  <c r="B219" i="2" s="1"/>
  <c r="C219" i="2" l="1"/>
  <c r="B220" i="2" s="1"/>
  <c r="D219" i="2"/>
  <c r="E218" i="2"/>
  <c r="C220" i="2" l="1"/>
  <c r="B221" i="2" s="1"/>
  <c r="E219" i="2"/>
  <c r="D220" i="2"/>
  <c r="C221" i="2" l="1"/>
  <c r="B222" i="2" s="1"/>
  <c r="E220" i="2"/>
  <c r="D221" i="2"/>
  <c r="C222" i="2" l="1"/>
  <c r="B223" i="2" s="1"/>
  <c r="E221" i="2"/>
  <c r="D222" i="2"/>
  <c r="C223" i="2" l="1"/>
  <c r="B224" i="2" s="1"/>
  <c r="E222" i="2"/>
  <c r="D223" i="2"/>
  <c r="C224" i="2" l="1"/>
  <c r="B225" i="2" s="1"/>
  <c r="E223" i="2"/>
  <c r="D224" i="2"/>
  <c r="C225" i="2" l="1"/>
  <c r="B226" i="2" s="1"/>
  <c r="D225" i="2"/>
  <c r="E224" i="2"/>
  <c r="D226" i="2" l="1"/>
  <c r="E225" i="2"/>
  <c r="C226" i="2"/>
  <c r="B227" i="2" s="1"/>
  <c r="C227" i="2" l="1"/>
  <c r="B228" i="2" s="1"/>
  <c r="D227" i="2"/>
  <c r="E226" i="2"/>
  <c r="C228" i="2" l="1"/>
  <c r="B229" i="2" s="1"/>
  <c r="D228" i="2"/>
  <c r="E227" i="2"/>
  <c r="C229" i="2" l="1"/>
  <c r="B230" i="2" s="1"/>
  <c r="E228" i="2"/>
  <c r="D229" i="2"/>
  <c r="C230" i="2" l="1"/>
  <c r="B231" i="2" s="1"/>
  <c r="E229" i="2"/>
  <c r="D230" i="2"/>
  <c r="C231" i="2" l="1"/>
  <c r="B232" i="2" s="1"/>
  <c r="E230" i="2"/>
  <c r="D231" i="2"/>
  <c r="C232" i="2" l="1"/>
  <c r="B233" i="2" s="1"/>
  <c r="E231" i="2"/>
  <c r="D232" i="2"/>
  <c r="C233" i="2" l="1"/>
  <c r="B234" i="2" s="1"/>
  <c r="D233" i="2"/>
  <c r="E232" i="2"/>
  <c r="C234" i="2" l="1"/>
  <c r="B235" i="2"/>
  <c r="D234" i="2"/>
  <c r="E233" i="2"/>
  <c r="D235" i="2" l="1"/>
  <c r="E234" i="2"/>
  <c r="C235" i="2"/>
  <c r="B236" i="2" s="1"/>
  <c r="C236" i="2" l="1"/>
  <c r="B237" i="2" s="1"/>
  <c r="E235" i="2"/>
  <c r="D236" i="2"/>
  <c r="C237" i="2" l="1"/>
  <c r="B238" i="2"/>
  <c r="E236" i="2"/>
  <c r="D237" i="2"/>
  <c r="E237" i="2" l="1"/>
  <c r="D238" i="2"/>
  <c r="C238" i="2"/>
  <c r="B239" i="2" s="1"/>
  <c r="C239" i="2" l="1"/>
  <c r="B240" i="2" s="1"/>
  <c r="E238" i="2"/>
  <c r="D239" i="2"/>
  <c r="C240" i="2" l="1"/>
  <c r="B241" i="2" s="1"/>
  <c r="E239" i="2"/>
  <c r="D240" i="2"/>
  <c r="E240" i="2" l="1"/>
  <c r="D241" i="2"/>
  <c r="C241" i="2"/>
  <c r="B242" i="2" s="1"/>
  <c r="C242" i="2" l="1"/>
  <c r="B243" i="2"/>
  <c r="E241" i="2"/>
  <c r="D242" i="2"/>
  <c r="E242" i="2" l="1"/>
  <c r="D243" i="2"/>
  <c r="C243" i="2"/>
  <c r="B244" i="2" s="1"/>
  <c r="C244" i="2" l="1"/>
  <c r="B245" i="2" s="1"/>
  <c r="D244" i="2"/>
  <c r="E243" i="2"/>
  <c r="D245" i="2" l="1"/>
  <c r="E244" i="2"/>
  <c r="C245" i="2"/>
  <c r="B246" i="2" s="1"/>
  <c r="C246" i="2" l="1"/>
  <c r="B247" i="2" s="1"/>
  <c r="D246" i="2"/>
  <c r="E245" i="2"/>
  <c r="D247" i="2" l="1"/>
  <c r="E246" i="2"/>
  <c r="C247" i="2"/>
  <c r="B248" i="2" s="1"/>
  <c r="C248" i="2" l="1"/>
  <c r="B249" i="2" s="1"/>
  <c r="D248" i="2"/>
  <c r="E247" i="2"/>
  <c r="C249" i="2" l="1"/>
  <c r="B250" i="2" s="1"/>
  <c r="E248" i="2"/>
  <c r="D249" i="2"/>
  <c r="C250" i="2" l="1"/>
  <c r="B251" i="2" s="1"/>
  <c r="E249" i="2"/>
  <c r="D250" i="2"/>
  <c r="D251" i="2" l="1"/>
  <c r="E250" i="2"/>
  <c r="C251" i="2"/>
  <c r="B252" i="2" s="1"/>
  <c r="C252" i="2" l="1"/>
  <c r="B253" i="2" s="1"/>
  <c r="E251" i="2"/>
  <c r="D252" i="2"/>
  <c r="C253" i="2" l="1"/>
  <c r="B254" i="2" s="1"/>
  <c r="E252" i="2"/>
  <c r="D253" i="2"/>
  <c r="C254" i="2" l="1"/>
  <c r="B255" i="2" s="1"/>
  <c r="E253" i="2"/>
  <c r="D254" i="2"/>
  <c r="C255" i="2" l="1"/>
  <c r="B256" i="2" s="1"/>
  <c r="D255" i="2"/>
  <c r="E254" i="2"/>
  <c r="C256" i="2" l="1"/>
  <c r="B257" i="2" s="1"/>
  <c r="E255" i="2"/>
  <c r="D256" i="2"/>
  <c r="C257" i="2" l="1"/>
  <c r="B258" i="2" s="1"/>
  <c r="D257" i="2"/>
  <c r="E256" i="2"/>
  <c r="E257" i="2" l="1"/>
  <c r="D258" i="2"/>
  <c r="C258" i="2"/>
  <c r="B259" i="2" s="1"/>
  <c r="C259" i="2" l="1"/>
  <c r="B260" i="2" s="1"/>
  <c r="E258" i="2"/>
  <c r="D259" i="2"/>
  <c r="C260" i="2" l="1"/>
  <c r="B261" i="2" s="1"/>
  <c r="D260" i="2"/>
  <c r="E259" i="2"/>
  <c r="C261" i="2" l="1"/>
  <c r="B262" i="2" s="1"/>
  <c r="D261" i="2"/>
  <c r="E260" i="2"/>
  <c r="D262" i="2" l="1"/>
  <c r="E261" i="2"/>
  <c r="C262" i="2"/>
  <c r="B263" i="2" s="1"/>
  <c r="C263" i="2" l="1"/>
  <c r="B264" i="2" s="1"/>
  <c r="D263" i="2"/>
  <c r="E262" i="2"/>
  <c r="C264" i="2" l="1"/>
  <c r="B265" i="2" s="1"/>
  <c r="E263" i="2"/>
  <c r="D264" i="2"/>
  <c r="C265" i="2" l="1"/>
  <c r="B266" i="2" s="1"/>
  <c r="D265" i="2"/>
  <c r="E264" i="2"/>
  <c r="C266" i="2" l="1"/>
  <c r="B267" i="2" s="1"/>
  <c r="E265" i="2"/>
  <c r="D266" i="2"/>
  <c r="E266" i="2" l="1"/>
  <c r="D267" i="2"/>
  <c r="C267" i="2"/>
  <c r="B268" i="2" s="1"/>
  <c r="C268" i="2" l="1"/>
  <c r="B269" i="2" s="1"/>
  <c r="D268" i="2"/>
  <c r="E267" i="2"/>
  <c r="C269" i="2" l="1"/>
  <c r="B270" i="2" s="1"/>
  <c r="E268" i="2"/>
  <c r="D269" i="2"/>
  <c r="C270" i="2" l="1"/>
  <c r="B271" i="2" s="1"/>
  <c r="E269" i="2"/>
  <c r="D270" i="2"/>
  <c r="C271" i="2" l="1"/>
  <c r="B272" i="2" s="1"/>
  <c r="E270" i="2"/>
  <c r="D271" i="2"/>
  <c r="C272" i="2" l="1"/>
  <c r="B273" i="2"/>
  <c r="E271" i="2"/>
  <c r="D272" i="2"/>
  <c r="E272" i="2" l="1"/>
  <c r="D273" i="2"/>
  <c r="C273" i="2"/>
  <c r="B274" i="2" s="1"/>
  <c r="C274" i="2" l="1"/>
  <c r="B275" i="2" s="1"/>
  <c r="D274" i="2"/>
  <c r="E273" i="2"/>
  <c r="E274" i="2" l="1"/>
  <c r="D275" i="2"/>
  <c r="C275" i="2"/>
  <c r="B276" i="2" s="1"/>
  <c r="C276" i="2" l="1"/>
  <c r="B277" i="2" s="1"/>
  <c r="E275" i="2"/>
  <c r="D276" i="2"/>
  <c r="D277" i="2" l="1"/>
  <c r="E276" i="2"/>
  <c r="C277" i="2"/>
  <c r="B278" i="2" s="1"/>
  <c r="C278" i="2" l="1"/>
  <c r="B279" i="2" s="1"/>
  <c r="D278" i="2"/>
  <c r="E277" i="2"/>
  <c r="D279" i="2" l="1"/>
  <c r="E278" i="2"/>
  <c r="C279" i="2"/>
  <c r="B280" i="2" s="1"/>
  <c r="C280" i="2" l="1"/>
  <c r="B281" i="2" s="1"/>
  <c r="D280" i="2"/>
  <c r="E279" i="2"/>
  <c r="E280" i="2" l="1"/>
  <c r="D281" i="2"/>
  <c r="C281" i="2"/>
  <c r="B282" i="2" s="1"/>
  <c r="C282" i="2" l="1"/>
  <c r="B283" i="2" s="1"/>
  <c r="D282" i="2"/>
  <c r="E281" i="2"/>
  <c r="E282" i="2" l="1"/>
  <c r="D283" i="2"/>
  <c r="C283" i="2"/>
  <c r="B284" i="2" s="1"/>
  <c r="C284" i="2" l="1"/>
  <c r="B285" i="2" s="1"/>
  <c r="E283" i="2"/>
  <c r="D284" i="2"/>
  <c r="C285" i="2" l="1"/>
  <c r="B286" i="2" s="1"/>
  <c r="D285" i="2"/>
  <c r="E284" i="2"/>
  <c r="C286" i="2" l="1"/>
  <c r="B287" i="2" s="1"/>
  <c r="E285" i="2"/>
  <c r="D286" i="2"/>
  <c r="C287" i="2" l="1"/>
  <c r="B288" i="2" s="1"/>
  <c r="E286" i="2"/>
  <c r="D287" i="2"/>
  <c r="C288" i="2" l="1"/>
  <c r="B289" i="2"/>
  <c r="E287" i="2"/>
  <c r="D288" i="2"/>
  <c r="E288" i="2" l="1"/>
  <c r="D289" i="2"/>
  <c r="C289" i="2"/>
  <c r="B290" i="2" s="1"/>
  <c r="C290" i="2" l="1"/>
  <c r="B291" i="2" s="1"/>
  <c r="D290" i="2"/>
  <c r="E289" i="2"/>
  <c r="C291" i="2" l="1"/>
  <c r="B292" i="2" s="1"/>
  <c r="D291" i="2"/>
  <c r="E290" i="2"/>
  <c r="C292" i="2" l="1"/>
  <c r="B293" i="2" s="1"/>
  <c r="D292" i="2"/>
  <c r="E291" i="2"/>
  <c r="E292" i="2" l="1"/>
  <c r="D293" i="2"/>
  <c r="C293" i="2"/>
  <c r="B294" i="2" s="1"/>
  <c r="C294" i="2" l="1"/>
  <c r="B295" i="2" s="1"/>
  <c r="D294" i="2"/>
  <c r="E293" i="2"/>
  <c r="C295" i="2" l="1"/>
  <c r="B296" i="2" s="1"/>
  <c r="D295" i="2"/>
  <c r="E294" i="2"/>
  <c r="C296" i="2" l="1"/>
  <c r="B297" i="2"/>
  <c r="E295" i="2"/>
  <c r="D296" i="2"/>
  <c r="E296" i="2" l="1"/>
  <c r="D297" i="2"/>
  <c r="C297" i="2"/>
  <c r="B298" i="2"/>
  <c r="C298" i="2" l="1"/>
  <c r="B299" i="2" s="1"/>
  <c r="E297" i="2"/>
  <c r="D298" i="2"/>
  <c r="D299" i="2" l="1"/>
  <c r="E298" i="2"/>
  <c r="C299" i="2"/>
  <c r="B300" i="2" s="1"/>
  <c r="C300" i="2" l="1"/>
  <c r="B301" i="2" s="1"/>
  <c r="E299" i="2"/>
  <c r="D300" i="2"/>
  <c r="C301" i="2" l="1"/>
  <c r="B302" i="2" s="1"/>
  <c r="D301" i="2"/>
  <c r="E300" i="2"/>
  <c r="D302" i="2" l="1"/>
  <c r="E301" i="2"/>
  <c r="C302" i="2"/>
  <c r="B303" i="2" s="1"/>
  <c r="C303" i="2" l="1"/>
  <c r="B304" i="2" s="1"/>
  <c r="E302" i="2"/>
  <c r="D303" i="2"/>
  <c r="C304" i="2" l="1"/>
  <c r="B305" i="2" s="1"/>
  <c r="E303" i="2"/>
  <c r="D304" i="2"/>
  <c r="E304" i="2" l="1"/>
  <c r="D305" i="2"/>
  <c r="C305" i="2"/>
  <c r="B306" i="2" s="1"/>
  <c r="C306" i="2" l="1"/>
  <c r="B307" i="2" s="1"/>
  <c r="D306" i="2"/>
  <c r="E305" i="2"/>
  <c r="E306" i="2" l="1"/>
  <c r="D307" i="2"/>
  <c r="C307" i="2"/>
  <c r="B308" i="2" s="1"/>
  <c r="C308" i="2" l="1"/>
  <c r="B309" i="2" s="1"/>
  <c r="D308" i="2"/>
  <c r="E307" i="2"/>
  <c r="D309" i="2" l="1"/>
  <c r="E308" i="2"/>
  <c r="C309" i="2"/>
  <c r="B310" i="2" s="1"/>
  <c r="C310" i="2" l="1"/>
  <c r="B311" i="2" s="1"/>
  <c r="E309" i="2"/>
  <c r="D310" i="2"/>
  <c r="D311" i="2" l="1"/>
  <c r="E310" i="2"/>
  <c r="C311" i="2"/>
  <c r="B312" i="2" s="1"/>
  <c r="C312" i="2" l="1"/>
  <c r="B313" i="2" s="1"/>
  <c r="D312" i="2"/>
  <c r="E311" i="2"/>
  <c r="E312" i="2" l="1"/>
  <c r="D313" i="2"/>
  <c r="C313" i="2"/>
  <c r="B314" i="2" s="1"/>
  <c r="C314" i="2" l="1"/>
  <c r="B315" i="2" s="1"/>
  <c r="E313" i="2"/>
  <c r="D314" i="2"/>
  <c r="E314" i="2" l="1"/>
  <c r="D315" i="2"/>
  <c r="C315" i="2"/>
  <c r="B316" i="2" s="1"/>
  <c r="C316" i="2" l="1"/>
  <c r="B317" i="2" s="1"/>
  <c r="E315" i="2"/>
  <c r="D316" i="2"/>
  <c r="C317" i="2" l="1"/>
  <c r="B318" i="2" s="1"/>
  <c r="E316" i="2"/>
  <c r="D317" i="2"/>
  <c r="C318" i="2" l="1"/>
  <c r="B319" i="2"/>
  <c r="E317" i="2"/>
  <c r="D318" i="2"/>
  <c r="D319" i="2" l="1"/>
  <c r="E318" i="2"/>
  <c r="C319" i="2"/>
  <c r="B320" i="2" s="1"/>
  <c r="C320" i="2" l="1"/>
  <c r="B321" i="2" s="1"/>
  <c r="E319" i="2"/>
  <c r="D320" i="2"/>
  <c r="C321" i="2" l="1"/>
  <c r="B322" i="2" s="1"/>
  <c r="E320" i="2"/>
  <c r="D321" i="2"/>
  <c r="E321" i="2" l="1"/>
  <c r="D322" i="2"/>
  <c r="C322" i="2"/>
  <c r="B323" i="2" s="1"/>
  <c r="C323" i="2" l="1"/>
  <c r="B324" i="2" s="1"/>
  <c r="E322" i="2"/>
  <c r="D323" i="2"/>
  <c r="C324" i="2" l="1"/>
  <c r="B325" i="2" s="1"/>
  <c r="D324" i="2"/>
  <c r="E323" i="2"/>
  <c r="C325" i="2" l="1"/>
  <c r="B326" i="2" s="1"/>
  <c r="D325" i="2"/>
  <c r="E324" i="2"/>
  <c r="D326" i="2" l="1"/>
  <c r="E325" i="2"/>
  <c r="C326" i="2"/>
  <c r="B327" i="2" s="1"/>
  <c r="C327" i="2" l="1"/>
  <c r="B328" i="2" s="1"/>
  <c r="E326" i="2"/>
  <c r="D327" i="2"/>
  <c r="C328" i="2" l="1"/>
  <c r="B329" i="2" s="1"/>
  <c r="E327" i="2"/>
  <c r="D328" i="2"/>
  <c r="D329" i="2" l="1"/>
  <c r="E328" i="2"/>
  <c r="C329" i="2"/>
  <c r="B330" i="2" s="1"/>
  <c r="C330" i="2" l="1"/>
  <c r="B331" i="2" s="1"/>
  <c r="E329" i="2"/>
  <c r="D330" i="2"/>
  <c r="E330" i="2" l="1"/>
  <c r="D331" i="2"/>
  <c r="C331" i="2"/>
  <c r="B332" i="2" s="1"/>
  <c r="C332" i="2" l="1"/>
  <c r="B333" i="2" s="1"/>
  <c r="E331" i="2"/>
  <c r="D332" i="2"/>
  <c r="C333" i="2" l="1"/>
  <c r="B334" i="2" s="1"/>
  <c r="E332" i="2"/>
  <c r="D333" i="2"/>
  <c r="C334" i="2" l="1"/>
  <c r="B335" i="2" s="1"/>
  <c r="E333" i="2"/>
  <c r="D334" i="2"/>
  <c r="C335" i="2" l="1"/>
  <c r="B336" i="2" s="1"/>
  <c r="D335" i="2"/>
  <c r="E334" i="2"/>
  <c r="C336" i="2" l="1"/>
  <c r="B337" i="2" s="1"/>
  <c r="E335" i="2"/>
  <c r="D336" i="2"/>
  <c r="C337" i="2" l="1"/>
  <c r="B338" i="2" s="1"/>
  <c r="E336" i="2"/>
  <c r="D337" i="2"/>
  <c r="C338" i="2" l="1"/>
  <c r="B339" i="2" s="1"/>
  <c r="E337" i="2"/>
  <c r="D338" i="2"/>
  <c r="E338" i="2" l="1"/>
  <c r="D339" i="2"/>
  <c r="C339" i="2"/>
  <c r="B340" i="2" s="1"/>
  <c r="C340" i="2" l="1"/>
  <c r="B341" i="2" s="1"/>
  <c r="E339" i="2"/>
  <c r="D340" i="2"/>
  <c r="C341" i="2" l="1"/>
  <c r="B342" i="2" s="1"/>
  <c r="D341" i="2"/>
  <c r="E340" i="2"/>
  <c r="D342" i="2" l="1"/>
  <c r="E341" i="2"/>
  <c r="C342" i="2"/>
  <c r="B343" i="2" s="1"/>
  <c r="C343" i="2" l="1"/>
  <c r="B344" i="2" s="1"/>
  <c r="D343" i="2"/>
  <c r="E342" i="2"/>
  <c r="C344" i="2" l="1"/>
  <c r="B345" i="2" s="1"/>
  <c r="E343" i="2"/>
  <c r="D344" i="2"/>
  <c r="E344" i="2" l="1"/>
  <c r="D345" i="2"/>
  <c r="C345" i="2"/>
  <c r="B346" i="2" s="1"/>
  <c r="C346" i="2" l="1"/>
  <c r="B347" i="2" s="1"/>
  <c r="D346" i="2"/>
  <c r="E345" i="2"/>
  <c r="E346" i="2" l="1"/>
  <c r="D347" i="2"/>
  <c r="C347" i="2"/>
  <c r="B348" i="2" s="1"/>
  <c r="E347" i="2" l="1"/>
  <c r="D348" i="2"/>
  <c r="C348" i="2"/>
  <c r="B349" i="2" s="1"/>
  <c r="C349" i="2" l="1"/>
  <c r="B350" i="2" s="1"/>
  <c r="E348" i="2"/>
  <c r="D349" i="2"/>
  <c r="C350" i="2" l="1"/>
  <c r="B351" i="2" s="1"/>
  <c r="D350" i="2"/>
  <c r="E349" i="2"/>
  <c r="E350" i="2" l="1"/>
  <c r="D351" i="2"/>
  <c r="C351" i="2"/>
  <c r="B352" i="2" s="1"/>
  <c r="C352" i="2" l="1"/>
  <c r="B353" i="2"/>
  <c r="E351" i="2"/>
  <c r="D352" i="2"/>
  <c r="D353" i="2" l="1"/>
  <c r="E352" i="2"/>
  <c r="C353" i="2"/>
  <c r="B354" i="2" s="1"/>
  <c r="C354" i="2" l="1"/>
  <c r="B355" i="2"/>
  <c r="D354" i="2"/>
  <c r="E353" i="2"/>
  <c r="E354" i="2" l="1"/>
  <c r="D355" i="2"/>
  <c r="C355" i="2"/>
  <c r="B356" i="2" s="1"/>
  <c r="C356" i="2" l="1"/>
  <c r="B357" i="2" s="1"/>
  <c r="E355" i="2"/>
  <c r="D356" i="2"/>
  <c r="E356" i="2" l="1"/>
  <c r="D357" i="2"/>
  <c r="C357" i="2"/>
  <c r="B358" i="2" s="1"/>
  <c r="C358" i="2" l="1"/>
  <c r="B359" i="2" s="1"/>
  <c r="D358" i="2"/>
  <c r="E357" i="2"/>
  <c r="C359" i="2" l="1"/>
  <c r="B360" i="2" s="1"/>
  <c r="E358" i="2"/>
  <c r="D359" i="2"/>
  <c r="E359" i="2" l="1"/>
  <c r="D360" i="2"/>
  <c r="C360" i="2"/>
  <c r="B361" i="2" s="1"/>
  <c r="E360" i="2" l="1"/>
  <c r="D361" i="2"/>
  <c r="C361" i="2"/>
  <c r="B362" i="2" s="1"/>
  <c r="C362" i="2" l="1"/>
  <c r="B363" i="2" s="1"/>
  <c r="D362" i="2"/>
  <c r="E361" i="2"/>
  <c r="C363" i="2" l="1"/>
  <c r="B364" i="2" s="1"/>
  <c r="E362" i="2"/>
  <c r="D363" i="2"/>
  <c r="C364" i="2" l="1"/>
  <c r="B365" i="2" s="1"/>
  <c r="E363" i="2"/>
  <c r="D364" i="2"/>
  <c r="D365" i="2" l="1"/>
  <c r="E364" i="2"/>
  <c r="C365" i="2"/>
  <c r="B366" i="2" s="1"/>
  <c r="A14" i="3"/>
  <c r="A13" i="3"/>
  <c r="A4" i="3"/>
  <c r="A5" i="3" s="1"/>
  <c r="A6" i="3" s="1"/>
  <c r="A7" i="3" s="1"/>
  <c r="A8" i="3" s="1"/>
  <c r="A9" i="3" s="1"/>
  <c r="A10" i="3" s="1"/>
  <c r="A11" i="3" s="1"/>
  <c r="A12" i="3" s="1"/>
  <c r="A3" i="3"/>
  <c r="C366" i="2" l="1"/>
  <c r="B367" i="2"/>
  <c r="C367" i="2" s="1"/>
  <c r="D366" i="2"/>
  <c r="E365" i="2"/>
  <c r="E366" i="2" l="1"/>
  <c r="D367" i="2"/>
  <c r="E367" i="2" l="1"/>
  <c r="B6" i="1"/>
  <c r="F367" i="2"/>
</calcChain>
</file>

<file path=xl/sharedStrings.xml><?xml version="1.0" encoding="utf-8"?>
<sst xmlns="http://schemas.openxmlformats.org/spreadsheetml/2006/main" count="15" uniqueCount="11">
  <si>
    <t>Günlük Faiz Oranı</t>
  </si>
  <si>
    <t>Tarih</t>
  </si>
  <si>
    <t>Vadeli Mevduat</t>
  </si>
  <si>
    <t>Vadeli Mevduat Günlük Getiri</t>
  </si>
  <si>
    <t>USD/TRY</t>
  </si>
  <si>
    <t>Aylık Faiz Oranı</t>
  </si>
  <si>
    <t>Vadeli Mevduat Aylık Getiri</t>
  </si>
  <si>
    <t>Mevcut Birikim (TL)</t>
  </si>
  <si>
    <t>Mevcut Birikim (USD)</t>
  </si>
  <si>
    <t>2024 Sonu USD (Günlük Faiz)</t>
  </si>
  <si>
    <t>2024 Sonu USD (Aylık Faiz)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</si>
</sst>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0" xfId="0" applyFont="1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tabSelected="1" workbookViewId="0">
      <selection activeCell="I10" sqref="I10"/>
    </sheetView>
  </sheetViews>
  <sheetFormatPr defaultRowHeight="14.4" x14ac:dyDescent="0.3"/>
  <cols>
    <col min="1" max="1" width="25.5546875" bestFit="1" customWidth="1"/>
  </cols>
  <sheetData>
    <row r="1" spans="1:19" x14ac:dyDescent="0.3">
      <c r="A1" s="2" t="s">
        <v>0</v>
      </c>
      <c r="B1" s="1">
        <v>0.4</v>
      </c>
    </row>
    <row r="2" spans="1:19" x14ac:dyDescent="0.3">
      <c r="A2" s="2" t="s">
        <v>5</v>
      </c>
      <c r="B2" s="1">
        <v>0.42</v>
      </c>
    </row>
    <row r="3" spans="1:19" x14ac:dyDescent="0.3">
      <c r="A3" s="2" t="s">
        <v>7</v>
      </c>
      <c r="B3" s="4">
        <v>100000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x14ac:dyDescent="0.3">
      <c r="A4" s="2" t="s">
        <v>8</v>
      </c>
      <c r="B4" s="4">
        <f>B3/B5</f>
        <v>3367.0033670033672</v>
      </c>
    </row>
    <row r="5" spans="1:19" x14ac:dyDescent="0.3">
      <c r="A5" s="2" t="s">
        <v>4</v>
      </c>
      <c r="B5">
        <v>29.7</v>
      </c>
    </row>
    <row r="6" spans="1:19" x14ac:dyDescent="0.3">
      <c r="A6" s="2" t="s">
        <v>9</v>
      </c>
      <c r="B6" s="6">
        <f>'Hesaplamalar Günlük'!D367</f>
        <v>43.376256308368021</v>
      </c>
    </row>
    <row r="7" spans="1:19" x14ac:dyDescent="0.3">
      <c r="A7" s="2" t="s">
        <v>10</v>
      </c>
      <c r="B7" s="5">
        <f>'Hesaplamalar Aylık'!D14</f>
        <v>43.976454010261776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F4F81-A41C-4D42-9E11-DA488CC409B7}">
  <dimension ref="A1:F367"/>
  <sheetViews>
    <sheetView topLeftCell="A346" workbookViewId="0">
      <selection activeCell="F367" sqref="F367"/>
    </sheetView>
  </sheetViews>
  <sheetFormatPr defaultRowHeight="14.4" x14ac:dyDescent="0.3"/>
  <cols>
    <col min="1" max="1" width="10.109375" bestFit="1" customWidth="1"/>
    <col min="2" max="2" width="14.44140625" bestFit="1" customWidth="1"/>
    <col min="3" max="3" width="26.109375" bestFit="1" customWidth="1"/>
    <col min="4" max="4" width="14.88671875" bestFit="1" customWidth="1"/>
    <col min="5" max="5" width="10" bestFit="1" customWidth="1"/>
  </cols>
  <sheetData>
    <row r="1" spans="1:5" x14ac:dyDescent="0.3">
      <c r="A1" s="2" t="s">
        <v>1</v>
      </c>
      <c r="B1" s="2" t="s">
        <v>2</v>
      </c>
      <c r="C1" s="2" t="s">
        <v>3</v>
      </c>
      <c r="D1" s="2" t="s">
        <v>4</v>
      </c>
    </row>
    <row r="2" spans="1:5" x14ac:dyDescent="0.3">
      <c r="A2" s="3">
        <v>45292</v>
      </c>
      <c r="B2" s="4">
        <f>Parametreler!B3</f>
        <v>100000</v>
      </c>
      <c r="C2" s="5">
        <f>B2*(Parametreler!$B$1/366)*0.95</f>
        <v>103.82513661202185</v>
      </c>
      <c r="D2" s="6">
        <f>Parametreler!B5</f>
        <v>29.7</v>
      </c>
      <c r="E2" s="5">
        <f>D2*Parametreler!$B$4</f>
        <v>100000</v>
      </c>
    </row>
    <row r="3" spans="1:5" x14ac:dyDescent="0.3">
      <c r="A3" s="3">
        <v>45293</v>
      </c>
      <c r="B3" s="5">
        <f>B2+C2</f>
        <v>100103.82513661202</v>
      </c>
      <c r="C3" s="5">
        <f>B3*(Parametreler!$B$1/366)*0.95</f>
        <v>103.93293320194691</v>
      </c>
      <c r="D3" s="6">
        <f>D2*(1+(C2/B2))</f>
        <v>29.730836065573769</v>
      </c>
      <c r="E3" s="5">
        <f>D3*Parametreler!$B$4</f>
        <v>100103.82513661202</v>
      </c>
    </row>
    <row r="4" spans="1:5" x14ac:dyDescent="0.3">
      <c r="A4" s="3">
        <v>45294</v>
      </c>
      <c r="B4" s="5">
        <f t="shared" ref="B4:B67" si="0">B3+C3</f>
        <v>100207.75806981396</v>
      </c>
      <c r="C4" s="5">
        <f>B4*(Parametreler!$B$1/366)*0.95</f>
        <v>104.0408417118287</v>
      </c>
      <c r="D4" s="6">
        <f t="shared" ref="D4:D67" si="1">D3*(1+(C3/B3))</f>
        <v>29.761704146734747</v>
      </c>
      <c r="E4" s="5">
        <f>D4*Parametreler!$B$4</f>
        <v>100207.75806981396</v>
      </c>
    </row>
    <row r="5" spans="1:5" x14ac:dyDescent="0.3">
      <c r="A5" s="3">
        <v>45295</v>
      </c>
      <c r="B5" s="5">
        <f t="shared" si="0"/>
        <v>100311.7989115258</v>
      </c>
      <c r="C5" s="5">
        <f>B5*(Parametreler!$B$1/366)*0.95</f>
        <v>104.1488622578683</v>
      </c>
      <c r="D5" s="6">
        <f t="shared" si="1"/>
        <v>29.792604276723161</v>
      </c>
      <c r="E5" s="5">
        <f>D5*Parametreler!$B$4</f>
        <v>100311.7989115258</v>
      </c>
    </row>
    <row r="6" spans="1:5" x14ac:dyDescent="0.3">
      <c r="A6" s="3">
        <v>45296</v>
      </c>
      <c r="B6" s="5">
        <f t="shared" si="0"/>
        <v>100415.94777378366</v>
      </c>
      <c r="C6" s="5">
        <f>B6*(Parametreler!$B$1/366)*0.95</f>
        <v>104.2569949563874</v>
      </c>
      <c r="D6" s="6">
        <f t="shared" si="1"/>
        <v>29.823536488813748</v>
      </c>
      <c r="E6" s="5">
        <f>D6*Parametreler!$B$4</f>
        <v>100415.94777378367</v>
      </c>
    </row>
    <row r="7" spans="1:5" x14ac:dyDescent="0.3">
      <c r="A7" s="3">
        <v>45297</v>
      </c>
      <c r="B7" s="5">
        <f t="shared" si="0"/>
        <v>100520.20476874005</v>
      </c>
      <c r="C7" s="5">
        <f>B7*(Parametreler!$B$1/366)*0.95</f>
        <v>104.36523992382845</v>
      </c>
      <c r="D7" s="6">
        <f t="shared" si="1"/>
        <v>29.854500816315795</v>
      </c>
      <c r="E7" s="5">
        <f>D7*Parametreler!$B$4</f>
        <v>100520.20476874006</v>
      </c>
    </row>
    <row r="8" spans="1:5" x14ac:dyDescent="0.3">
      <c r="A8" s="3">
        <v>45298</v>
      </c>
      <c r="B8" s="5">
        <f t="shared" si="0"/>
        <v>100624.57000866388</v>
      </c>
      <c r="C8" s="5">
        <f>B8*(Parametreler!$B$1/366)*0.95</f>
        <v>104.47359727675486</v>
      </c>
      <c r="D8" s="6">
        <f t="shared" si="1"/>
        <v>29.885497292573174</v>
      </c>
      <c r="E8" s="5">
        <f>D8*Parametreler!$B$4</f>
        <v>100624.5700086639</v>
      </c>
    </row>
    <row r="9" spans="1:5" x14ac:dyDescent="0.3">
      <c r="A9" s="3">
        <v>45299</v>
      </c>
      <c r="B9" s="5">
        <f t="shared" si="0"/>
        <v>100729.04360594063</v>
      </c>
      <c r="C9" s="5">
        <f>B9*(Parametreler!$B$1/366)*0.95</f>
        <v>104.58206713185092</v>
      </c>
      <c r="D9" s="6">
        <f t="shared" si="1"/>
        <v>29.91652595096437</v>
      </c>
      <c r="E9" s="5">
        <f>D9*Parametreler!$B$4</f>
        <v>100729.04360594065</v>
      </c>
    </row>
    <row r="10" spans="1:5" x14ac:dyDescent="0.3">
      <c r="A10" s="3">
        <v>45300</v>
      </c>
      <c r="B10" s="5">
        <f t="shared" si="0"/>
        <v>100833.62567307249</v>
      </c>
      <c r="C10" s="5">
        <f>B10*(Parametreler!$B$1/366)*0.95</f>
        <v>104.69064960592225</v>
      </c>
      <c r="D10" s="6">
        <f t="shared" si="1"/>
        <v>29.94758682490253</v>
      </c>
      <c r="E10" s="5">
        <f>D10*Parametreler!$B$4</f>
        <v>100833.6256730725</v>
      </c>
    </row>
    <row r="11" spans="1:5" x14ac:dyDescent="0.3">
      <c r="A11" s="3">
        <v>45301</v>
      </c>
      <c r="B11" s="5">
        <f t="shared" si="0"/>
        <v>100938.31632267841</v>
      </c>
      <c r="C11" s="5">
        <f>B11*(Parametreler!$B$1/366)*0.95</f>
        <v>104.79934481589561</v>
      </c>
      <c r="D11" s="6">
        <f t="shared" si="1"/>
        <v>29.978679947835488</v>
      </c>
      <c r="E11" s="5">
        <f>D11*Parametreler!$B$4</f>
        <v>100938.31632267842</v>
      </c>
    </row>
    <row r="12" spans="1:5" x14ac:dyDescent="0.3">
      <c r="A12" s="3">
        <v>45302</v>
      </c>
      <c r="B12" s="5">
        <f t="shared" si="0"/>
        <v>101043.1156674943</v>
      </c>
      <c r="C12" s="5">
        <f>B12*(Parametreler!$B$1/366)*0.95</f>
        <v>104.90815287881922</v>
      </c>
      <c r="D12" s="6">
        <f t="shared" si="1"/>
        <v>30.00980535324581</v>
      </c>
      <c r="E12" s="5">
        <f>D12*Parametreler!$B$4</f>
        <v>101043.11566749432</v>
      </c>
    </row>
    <row r="13" spans="1:5" x14ac:dyDescent="0.3">
      <c r="A13" s="3">
        <v>45303</v>
      </c>
      <c r="B13" s="5">
        <f t="shared" si="0"/>
        <v>101148.02382037313</v>
      </c>
      <c r="C13" s="5">
        <f>B13*(Parametreler!$B$1/366)*0.95</f>
        <v>105.01707391186279</v>
      </c>
      <c r="D13" s="6">
        <f t="shared" si="1"/>
        <v>30.040963074650818</v>
      </c>
      <c r="E13" s="5">
        <f>D13*Parametreler!$B$4</f>
        <v>101148.02382037313</v>
      </c>
    </row>
    <row r="14" spans="1:5" x14ac:dyDescent="0.3">
      <c r="A14" s="3">
        <v>45304</v>
      </c>
      <c r="B14" s="5">
        <f t="shared" si="0"/>
        <v>101253.04089428499</v>
      </c>
      <c r="C14" s="5">
        <f>B14*(Parametreler!$B$1/366)*0.95</f>
        <v>105.12610803231775</v>
      </c>
      <c r="D14" s="6">
        <f t="shared" si="1"/>
        <v>30.072153145602641</v>
      </c>
      <c r="E14" s="5">
        <f>D14*Parametreler!$B$4</f>
        <v>101253.04089428499</v>
      </c>
    </row>
    <row r="15" spans="1:5" x14ac:dyDescent="0.3">
      <c r="A15" s="3">
        <v>45305</v>
      </c>
      <c r="B15" s="5">
        <f t="shared" si="0"/>
        <v>101358.16700231731</v>
      </c>
      <c r="C15" s="5">
        <f>B15*(Parametreler!$B$1/366)*0.95</f>
        <v>105.2352553575972</v>
      </c>
      <c r="D15" s="6">
        <f t="shared" si="1"/>
        <v>30.103375599688238</v>
      </c>
      <c r="E15" s="5">
        <f>D15*Parametreler!$B$4</f>
        <v>101358.16700231731</v>
      </c>
    </row>
    <row r="16" spans="1:5" x14ac:dyDescent="0.3">
      <c r="A16" s="3">
        <v>45306</v>
      </c>
      <c r="B16" s="5">
        <f t="shared" si="0"/>
        <v>101463.4022576749</v>
      </c>
      <c r="C16" s="5">
        <f>B16*(Parametreler!$B$1/366)*0.95</f>
        <v>105.34451600523622</v>
      </c>
      <c r="D16" s="6">
        <f t="shared" si="1"/>
        <v>30.134630470529444</v>
      </c>
      <c r="E16" s="5">
        <f>D16*Parametreler!$B$4</f>
        <v>101463.4022576749</v>
      </c>
    </row>
    <row r="17" spans="1:5" x14ac:dyDescent="0.3">
      <c r="A17" s="3">
        <v>45307</v>
      </c>
      <c r="B17" s="5">
        <f t="shared" si="0"/>
        <v>101568.74677368013</v>
      </c>
      <c r="C17" s="5">
        <f>B17*(Parametreler!$B$1/366)*0.95</f>
        <v>105.45389009289194</v>
      </c>
      <c r="D17" s="6">
        <f t="shared" si="1"/>
        <v>30.165917791782999</v>
      </c>
      <c r="E17" s="5">
        <f>D17*Parametreler!$B$4</f>
        <v>101568.74677368013</v>
      </c>
    </row>
    <row r="18" spans="1:5" x14ac:dyDescent="0.3">
      <c r="A18" s="3">
        <v>45308</v>
      </c>
      <c r="B18" s="5">
        <f t="shared" si="0"/>
        <v>101674.20066377302</v>
      </c>
      <c r="C18" s="5">
        <f>B18*(Parametreler!$B$1/366)*0.95</f>
        <v>105.56337773834356</v>
      </c>
      <c r="D18" s="6">
        <f t="shared" si="1"/>
        <v>30.197237597140589</v>
      </c>
      <c r="E18" s="5">
        <f>D18*Parametreler!$B$4</f>
        <v>101674.20066377304</v>
      </c>
    </row>
    <row r="19" spans="1:5" x14ac:dyDescent="0.3">
      <c r="A19" s="3">
        <v>45309</v>
      </c>
      <c r="B19" s="5">
        <f t="shared" si="0"/>
        <v>101779.76404151137</v>
      </c>
      <c r="C19" s="5">
        <f>B19*(Parametreler!$B$1/366)*0.95</f>
        <v>105.67297905949268</v>
      </c>
      <c r="D19" s="6">
        <f t="shared" si="1"/>
        <v>30.228589920328876</v>
      </c>
      <c r="E19" s="5">
        <f>D19*Parametreler!$B$4</f>
        <v>101779.76404151137</v>
      </c>
    </row>
    <row r="20" spans="1:5" x14ac:dyDescent="0.3">
      <c r="A20" s="3">
        <v>45310</v>
      </c>
      <c r="B20" s="5">
        <f t="shared" si="0"/>
        <v>101885.43702057087</v>
      </c>
      <c r="C20" s="5">
        <f>B20*(Parametreler!$B$1/366)*0.95</f>
        <v>105.78269417436319</v>
      </c>
      <c r="D20" s="6">
        <f t="shared" si="1"/>
        <v>30.259974795109546</v>
      </c>
      <c r="E20" s="5">
        <f>D20*Parametreler!$B$4</f>
        <v>101885.43702057087</v>
      </c>
    </row>
    <row r="21" spans="1:5" x14ac:dyDescent="0.3">
      <c r="A21" s="3">
        <v>45311</v>
      </c>
      <c r="B21" s="5">
        <f t="shared" si="0"/>
        <v>101991.21971474524</v>
      </c>
      <c r="C21" s="5">
        <f>B21*(Parametreler!$B$1/366)*0.95</f>
        <v>105.89252320110161</v>
      </c>
      <c r="D21" s="6">
        <f t="shared" si="1"/>
        <v>30.291392255279334</v>
      </c>
      <c r="E21" s="5">
        <f>D21*Parametreler!$B$4</f>
        <v>101991.21971474524</v>
      </c>
    </row>
    <row r="22" spans="1:5" x14ac:dyDescent="0.3">
      <c r="A22" s="3">
        <v>45312</v>
      </c>
      <c r="B22" s="5">
        <f t="shared" si="0"/>
        <v>102097.11223794633</v>
      </c>
      <c r="C22" s="5">
        <f>B22*(Parametreler!$B$1/366)*0.95</f>
        <v>106.00246625797706</v>
      </c>
      <c r="D22" s="6">
        <f t="shared" si="1"/>
        <v>30.32284233467006</v>
      </c>
      <c r="E22" s="5">
        <f>D22*Parametreler!$B$4</f>
        <v>102097.11223794633</v>
      </c>
    </row>
    <row r="23" spans="1:5" x14ac:dyDescent="0.3">
      <c r="A23" s="3">
        <v>45313</v>
      </c>
      <c r="B23" s="5">
        <f t="shared" si="0"/>
        <v>102203.11470420432</v>
      </c>
      <c r="C23" s="5">
        <f>B23*(Parametreler!$B$1/366)*0.95</f>
        <v>106.11252346338152</v>
      </c>
      <c r="D23" s="6">
        <f t="shared" si="1"/>
        <v>30.354325067148679</v>
      </c>
      <c r="E23" s="5">
        <f>D23*Parametreler!$B$4</f>
        <v>102203.11470420432</v>
      </c>
    </row>
    <row r="24" spans="1:5" x14ac:dyDescent="0.3">
      <c r="A24" s="3">
        <v>45314</v>
      </c>
      <c r="B24" s="5">
        <f t="shared" si="0"/>
        <v>102309.2272276677</v>
      </c>
      <c r="C24" s="5">
        <f>B24*(Parametreler!$B$1/366)*0.95</f>
        <v>106.22269493582985</v>
      </c>
      <c r="D24" s="6">
        <f t="shared" si="1"/>
        <v>30.385840486617305</v>
      </c>
      <c r="E24" s="5">
        <f>D24*Parametreler!$B$4</f>
        <v>102309.2272276677</v>
      </c>
    </row>
    <row r="25" spans="1:5" x14ac:dyDescent="0.3">
      <c r="A25" s="3">
        <v>45315</v>
      </c>
      <c r="B25" s="5">
        <f t="shared" si="0"/>
        <v>102415.44992260353</v>
      </c>
      <c r="C25" s="5">
        <f>B25*(Parametreler!$B$1/366)*0.95</f>
        <v>106.33298079395993</v>
      </c>
      <c r="D25" s="6">
        <f t="shared" si="1"/>
        <v>30.417388627013246</v>
      </c>
      <c r="E25" s="5">
        <f>D25*Parametreler!$B$4</f>
        <v>102415.44992260353</v>
      </c>
    </row>
    <row r="26" spans="1:5" x14ac:dyDescent="0.3">
      <c r="A26" s="3">
        <v>45316</v>
      </c>
      <c r="B26" s="5">
        <f t="shared" si="0"/>
        <v>102521.78290339748</v>
      </c>
      <c r="C26" s="5">
        <f>B26*(Parametreler!$B$1/366)*0.95</f>
        <v>106.44338115653291</v>
      </c>
      <c r="D26" s="6">
        <f t="shared" si="1"/>
        <v>30.448969522309053</v>
      </c>
      <c r="E26" s="5">
        <f>D26*Parametreler!$B$4</f>
        <v>102521.78290339748</v>
      </c>
    </row>
    <row r="27" spans="1:5" x14ac:dyDescent="0.3">
      <c r="A27" s="3">
        <v>45317</v>
      </c>
      <c r="B27" s="5">
        <f t="shared" si="0"/>
        <v>102628.22628455402</v>
      </c>
      <c r="C27" s="5">
        <f>B27*(Parametreler!$B$1/366)*0.95</f>
        <v>106.55389614243315</v>
      </c>
      <c r="D27" s="6">
        <f t="shared" si="1"/>
        <v>30.480583206512545</v>
      </c>
      <c r="E27" s="5">
        <f>D27*Parametreler!$B$4</f>
        <v>102628.22628455402</v>
      </c>
    </row>
    <row r="28" spans="1:5" x14ac:dyDescent="0.3">
      <c r="A28" s="3">
        <v>45318</v>
      </c>
      <c r="B28" s="5">
        <f t="shared" si="0"/>
        <v>102734.78018069646</v>
      </c>
      <c r="C28" s="5">
        <f>B28*(Parametreler!$B$1/366)*0.95</f>
        <v>106.66452587066846</v>
      </c>
      <c r="D28" s="6">
        <f t="shared" si="1"/>
        <v>30.512229713666848</v>
      </c>
      <c r="E28" s="5">
        <f>D28*Parametreler!$B$4</f>
        <v>102734.78018069647</v>
      </c>
    </row>
    <row r="29" spans="1:5" x14ac:dyDescent="0.3">
      <c r="A29" s="3">
        <v>45319</v>
      </c>
      <c r="B29" s="5">
        <f t="shared" si="0"/>
        <v>102841.44470656713</v>
      </c>
      <c r="C29" s="5">
        <f>B29*(Parametreler!$B$1/366)*0.95</f>
        <v>106.77527046037024</v>
      </c>
      <c r="D29" s="6">
        <f t="shared" si="1"/>
        <v>30.543909077850437</v>
      </c>
      <c r="E29" s="5">
        <f>D29*Parametreler!$B$4</f>
        <v>102841.44470656713</v>
      </c>
    </row>
    <row r="30" spans="1:5" x14ac:dyDescent="0.3">
      <c r="A30" s="3">
        <v>45320</v>
      </c>
      <c r="B30" s="5">
        <f t="shared" si="0"/>
        <v>102948.2199770275</v>
      </c>
      <c r="C30" s="5">
        <f>B30*(Parametreler!$B$1/366)*0.95</f>
        <v>106.88613003079357</v>
      </c>
      <c r="D30" s="6">
        <f t="shared" si="1"/>
        <v>30.575621333177168</v>
      </c>
      <c r="E30" s="5">
        <f>D30*Parametreler!$B$4</f>
        <v>102948.2199770275</v>
      </c>
    </row>
    <row r="31" spans="1:5" x14ac:dyDescent="0.3">
      <c r="A31" s="3">
        <v>45321</v>
      </c>
      <c r="B31" s="5">
        <f t="shared" si="0"/>
        <v>103055.10610705829</v>
      </c>
      <c r="C31" s="5">
        <f>B31*(Parametreler!$B$1/366)*0.95</f>
        <v>106.99710470131734</v>
      </c>
      <c r="D31" s="6">
        <f t="shared" si="1"/>
        <v>30.607366513796315</v>
      </c>
      <c r="E31" s="5">
        <f>D31*Parametreler!$B$4</f>
        <v>103055.10610705831</v>
      </c>
    </row>
    <row r="32" spans="1:5" x14ac:dyDescent="0.3">
      <c r="A32" s="3">
        <v>45322</v>
      </c>
      <c r="B32" s="5">
        <f t="shared" si="0"/>
        <v>103162.10321175962</v>
      </c>
      <c r="C32" s="5">
        <f>B32*(Parametreler!$B$1/366)*0.95</f>
        <v>107.1081945914444</v>
      </c>
      <c r="D32" s="6">
        <f t="shared" si="1"/>
        <v>30.639144653892608</v>
      </c>
      <c r="E32" s="5">
        <f>D32*Parametreler!$B$4</f>
        <v>103162.10321175963</v>
      </c>
    </row>
    <row r="33" spans="1:5" x14ac:dyDescent="0.3">
      <c r="A33" s="3">
        <v>45323</v>
      </c>
      <c r="B33" s="5">
        <f t="shared" si="0"/>
        <v>103269.21140635107</v>
      </c>
      <c r="C33" s="5">
        <f>B33*(Parametreler!$B$1/366)*0.95</f>
        <v>107.21939982080166</v>
      </c>
      <c r="D33" s="6">
        <f t="shared" si="1"/>
        <v>30.670955787686268</v>
      </c>
      <c r="E33" s="5">
        <f>D33*Parametreler!$B$4</f>
        <v>103269.21140635108</v>
      </c>
    </row>
    <row r="34" spans="1:5" x14ac:dyDescent="0.3">
      <c r="A34" s="3">
        <v>45324</v>
      </c>
      <c r="B34" s="5">
        <f t="shared" si="0"/>
        <v>103376.43080617186</v>
      </c>
      <c r="C34" s="5">
        <f>B34*(Parametreler!$B$1/366)*0.95</f>
        <v>107.33072050914018</v>
      </c>
      <c r="D34" s="6">
        <f t="shared" si="1"/>
        <v>30.702799949433047</v>
      </c>
      <c r="E34" s="5">
        <f>D34*Parametreler!$B$4</f>
        <v>103376.43080617188</v>
      </c>
    </row>
    <row r="35" spans="1:5" x14ac:dyDescent="0.3">
      <c r="A35" s="3">
        <v>45325</v>
      </c>
      <c r="B35" s="5">
        <f t="shared" si="0"/>
        <v>103483.761526681</v>
      </c>
      <c r="C35" s="5">
        <f>B35*(Parametreler!$B$1/366)*0.95</f>
        <v>107.44215677633547</v>
      </c>
      <c r="D35" s="6">
        <f t="shared" si="1"/>
        <v>30.734677173424263</v>
      </c>
      <c r="E35" s="5">
        <f>D35*Parametreler!$B$4</f>
        <v>103483.76152668103</v>
      </c>
    </row>
    <row r="36" spans="1:5" x14ac:dyDescent="0.3">
      <c r="A36" s="3">
        <v>45326</v>
      </c>
      <c r="B36" s="5">
        <f t="shared" si="0"/>
        <v>103591.20368345734</v>
      </c>
      <c r="C36" s="5">
        <f>B36*(Parametreler!$B$1/366)*0.95</f>
        <v>107.5537087423874</v>
      </c>
      <c r="D36" s="6">
        <f t="shared" si="1"/>
        <v>30.766587493986837</v>
      </c>
      <c r="E36" s="5">
        <f>D36*Parametreler!$B$4</f>
        <v>103591.20368345737</v>
      </c>
    </row>
    <row r="37" spans="1:5" x14ac:dyDescent="0.3">
      <c r="A37" s="3">
        <v>45327</v>
      </c>
      <c r="B37" s="5">
        <f t="shared" si="0"/>
        <v>103698.75739219972</v>
      </c>
      <c r="C37" s="5">
        <f>B37*(Parametreler!$B$1/366)*0.95</f>
        <v>107.66537652742048</v>
      </c>
      <c r="D37" s="6">
        <f t="shared" si="1"/>
        <v>30.798530945483325</v>
      </c>
      <c r="E37" s="5">
        <f>D37*Parametreler!$B$4</f>
        <v>103698.75739219975</v>
      </c>
    </row>
    <row r="38" spans="1:5" x14ac:dyDescent="0.3">
      <c r="A38" s="3">
        <v>45328</v>
      </c>
      <c r="B38" s="5">
        <f t="shared" si="0"/>
        <v>103806.42276872715</v>
      </c>
      <c r="C38" s="5">
        <f>B38*(Parametreler!$B$1/366)*0.95</f>
        <v>107.77716025168391</v>
      </c>
      <c r="D38" s="6">
        <f t="shared" si="1"/>
        <v>30.830507562311968</v>
      </c>
      <c r="E38" s="5">
        <f>D38*Parametreler!$B$4</f>
        <v>103806.42276872718</v>
      </c>
    </row>
    <row r="39" spans="1:5" x14ac:dyDescent="0.3">
      <c r="A39" s="3">
        <v>45329</v>
      </c>
      <c r="B39" s="5">
        <f t="shared" si="0"/>
        <v>103914.19992897884</v>
      </c>
      <c r="C39" s="5">
        <f>B39*(Parametreler!$B$1/366)*0.95</f>
        <v>107.88906003555179</v>
      </c>
      <c r="D39" s="6">
        <f t="shared" si="1"/>
        <v>30.86251737890672</v>
      </c>
      <c r="E39" s="5">
        <f>D39*Parametreler!$B$4</f>
        <v>103914.19992897887</v>
      </c>
    </row>
    <row r="40" spans="1:5" x14ac:dyDescent="0.3">
      <c r="A40" s="3">
        <v>45330</v>
      </c>
      <c r="B40" s="5">
        <f t="shared" si="0"/>
        <v>104022.08898901439</v>
      </c>
      <c r="C40" s="5">
        <f>B40*(Parametreler!$B$1/366)*0.95</f>
        <v>108.00107599952314</v>
      </c>
      <c r="D40" s="6">
        <f t="shared" si="1"/>
        <v>30.894560429737279</v>
      </c>
      <c r="E40" s="5">
        <f>D40*Parametreler!$B$4</f>
        <v>104022.08898901442</v>
      </c>
    </row>
    <row r="41" spans="1:5" x14ac:dyDescent="0.3">
      <c r="A41" s="3">
        <v>45331</v>
      </c>
      <c r="B41" s="5">
        <f t="shared" si="0"/>
        <v>104130.09006501391</v>
      </c>
      <c r="C41" s="5">
        <f>B41*(Parametreler!$B$1/366)*0.95</f>
        <v>108.11320826422208</v>
      </c>
      <c r="D41" s="6">
        <f t="shared" si="1"/>
        <v>30.926636749309139</v>
      </c>
      <c r="E41" s="5">
        <f>D41*Parametreler!$B$4</f>
        <v>104130.09006501394</v>
      </c>
    </row>
    <row r="42" spans="1:5" x14ac:dyDescent="0.3">
      <c r="A42" s="3">
        <v>45332</v>
      </c>
      <c r="B42" s="5">
        <f t="shared" si="0"/>
        <v>104238.20327327814</v>
      </c>
      <c r="C42" s="5">
        <f>B42*(Parametreler!$B$1/366)*0.95</f>
        <v>108.22545695039805</v>
      </c>
      <c r="D42" s="6">
        <f t="shared" si="1"/>
        <v>30.958746372163613</v>
      </c>
      <c r="E42" s="5">
        <f>D42*Parametreler!$B$4</f>
        <v>104238.20327327817</v>
      </c>
    </row>
    <row r="43" spans="1:5" x14ac:dyDescent="0.3">
      <c r="A43" s="3">
        <v>45333</v>
      </c>
      <c r="B43" s="5">
        <f t="shared" si="0"/>
        <v>104346.42873022854</v>
      </c>
      <c r="C43" s="5">
        <f>B43*(Parametreler!$B$1/366)*0.95</f>
        <v>108.33782217892579</v>
      </c>
      <c r="D43" s="6">
        <f t="shared" si="1"/>
        <v>30.990889332877881</v>
      </c>
      <c r="E43" s="5">
        <f>D43*Parametreler!$B$4</f>
        <v>104346.42873022857</v>
      </c>
    </row>
    <row r="44" spans="1:5" x14ac:dyDescent="0.3">
      <c r="A44" s="3">
        <v>45334</v>
      </c>
      <c r="B44" s="5">
        <f t="shared" si="0"/>
        <v>104454.76655240747</v>
      </c>
      <c r="C44" s="5">
        <f>B44*(Parametreler!$B$1/366)*0.95</f>
        <v>108.45030407080556</v>
      </c>
      <c r="D44" s="6">
        <f t="shared" si="1"/>
        <v>31.023065666065023</v>
      </c>
      <c r="E44" s="5">
        <f>D44*Parametreler!$B$4</f>
        <v>104454.76655240748</v>
      </c>
    </row>
    <row r="45" spans="1:5" x14ac:dyDescent="0.3">
      <c r="A45" s="3">
        <v>45335</v>
      </c>
      <c r="B45" s="5">
        <f t="shared" si="0"/>
        <v>104563.21685647828</v>
      </c>
      <c r="C45" s="5">
        <f>B45*(Parametreler!$B$1/366)*0.95</f>
        <v>108.56290274716324</v>
      </c>
      <c r="D45" s="6">
        <f t="shared" si="1"/>
        <v>31.055275406374051</v>
      </c>
      <c r="E45" s="5">
        <f>D45*Parametreler!$B$4</f>
        <v>104563.21685647829</v>
      </c>
    </row>
    <row r="46" spans="1:5" x14ac:dyDescent="0.3">
      <c r="A46" s="3">
        <v>45336</v>
      </c>
      <c r="B46" s="5">
        <f t="shared" si="0"/>
        <v>104671.77975922544</v>
      </c>
      <c r="C46" s="5">
        <f>B46*(Parametreler!$B$1/366)*0.95</f>
        <v>108.67561832925045</v>
      </c>
      <c r="D46" s="6">
        <f t="shared" si="1"/>
        <v>31.08751858848996</v>
      </c>
      <c r="E46" s="5">
        <f>D46*Parametreler!$B$4</f>
        <v>104671.77975922546</v>
      </c>
    </row>
    <row r="47" spans="1:5" x14ac:dyDescent="0.3">
      <c r="A47" s="3">
        <v>45337</v>
      </c>
      <c r="B47" s="5">
        <f t="shared" si="0"/>
        <v>104780.45537755468</v>
      </c>
      <c r="C47" s="5">
        <f>B47*(Parametreler!$B$1/366)*0.95</f>
        <v>108.78845093844475</v>
      </c>
      <c r="D47" s="6">
        <f t="shared" si="1"/>
        <v>31.119795247133748</v>
      </c>
      <c r="E47" s="5">
        <f>D47*Parametreler!$B$4</f>
        <v>104780.45537755471</v>
      </c>
    </row>
    <row r="48" spans="1:5" x14ac:dyDescent="0.3">
      <c r="A48" s="3">
        <v>45338</v>
      </c>
      <c r="B48" s="5">
        <f t="shared" si="0"/>
        <v>104889.24382849313</v>
      </c>
      <c r="C48" s="5">
        <f>B48*(Parametreler!$B$1/366)*0.95</f>
        <v>108.90140069624969</v>
      </c>
      <c r="D48" s="6">
        <f t="shared" si="1"/>
        <v>31.152105417062465</v>
      </c>
      <c r="E48" s="5">
        <f>D48*Parametreler!$B$4</f>
        <v>104889.24382849316</v>
      </c>
    </row>
    <row r="49" spans="1:5" x14ac:dyDescent="0.3">
      <c r="A49" s="3">
        <v>45339</v>
      </c>
      <c r="B49" s="5">
        <f t="shared" si="0"/>
        <v>104998.14522918938</v>
      </c>
      <c r="C49" s="5">
        <f>B49*(Parametreler!$B$1/366)*0.95</f>
        <v>109.01446772429497</v>
      </c>
      <c r="D49" s="6">
        <f t="shared" si="1"/>
        <v>31.184449133069251</v>
      </c>
      <c r="E49" s="5">
        <f>D49*Parametreler!$B$4</f>
        <v>104998.14522918941</v>
      </c>
    </row>
    <row r="50" spans="1:5" x14ac:dyDescent="0.3">
      <c r="A50" s="3">
        <v>45340</v>
      </c>
      <c r="B50" s="5">
        <f t="shared" si="0"/>
        <v>105107.15969691367</v>
      </c>
      <c r="C50" s="5">
        <f>B50*(Parametreler!$B$1/366)*0.95</f>
        <v>109.12765214433659</v>
      </c>
      <c r="D50" s="6">
        <f t="shared" si="1"/>
        <v>31.216826429983367</v>
      </c>
      <c r="E50" s="5">
        <f>D50*Parametreler!$B$4</f>
        <v>105107.1596969137</v>
      </c>
    </row>
    <row r="51" spans="1:5" x14ac:dyDescent="0.3">
      <c r="A51" s="3">
        <v>45341</v>
      </c>
      <c r="B51" s="5">
        <f t="shared" si="0"/>
        <v>105216.28734905801</v>
      </c>
      <c r="C51" s="5">
        <f>B51*(Parametreler!$B$1/366)*0.95</f>
        <v>109.24095407825695</v>
      </c>
      <c r="D51" s="6">
        <f t="shared" si="1"/>
        <v>31.249237342670234</v>
      </c>
      <c r="E51" s="5">
        <f>D51*Parametreler!$B$4</f>
        <v>105216.28734905804</v>
      </c>
    </row>
    <row r="52" spans="1:5" x14ac:dyDescent="0.3">
      <c r="A52" s="3">
        <v>45342</v>
      </c>
      <c r="B52" s="5">
        <f t="shared" si="0"/>
        <v>105325.52830313626</v>
      </c>
      <c r="C52" s="5">
        <f>B52*(Parametreler!$B$1/366)*0.95</f>
        <v>109.35437364806496</v>
      </c>
      <c r="D52" s="6">
        <f t="shared" si="1"/>
        <v>31.281681906031476</v>
      </c>
      <c r="E52" s="5">
        <f>D52*Parametreler!$B$4</f>
        <v>105325.52830313629</v>
      </c>
    </row>
    <row r="53" spans="1:5" x14ac:dyDescent="0.3">
      <c r="A53" s="3">
        <v>45343</v>
      </c>
      <c r="B53" s="5">
        <f t="shared" si="0"/>
        <v>105434.88267678433</v>
      </c>
      <c r="C53" s="5">
        <f>B53*(Parametreler!$B$1/366)*0.95</f>
        <v>109.46791097589629</v>
      </c>
      <c r="D53" s="6">
        <f t="shared" si="1"/>
        <v>31.314160155004952</v>
      </c>
      <c r="E53" s="5">
        <f>D53*Parametreler!$B$4</f>
        <v>105434.88267678436</v>
      </c>
    </row>
    <row r="54" spans="1:5" x14ac:dyDescent="0.3">
      <c r="A54" s="3">
        <v>45344</v>
      </c>
      <c r="B54" s="5">
        <f t="shared" si="0"/>
        <v>105544.35058776023</v>
      </c>
      <c r="C54" s="5">
        <f>B54*(Parametreler!$B$1/366)*0.95</f>
        <v>109.58156618401334</v>
      </c>
      <c r="D54" s="6">
        <f t="shared" si="1"/>
        <v>31.346672124564794</v>
      </c>
      <c r="E54" s="5">
        <f>D54*Parametreler!$B$4</f>
        <v>105544.35058776026</v>
      </c>
    </row>
    <row r="55" spans="1:5" x14ac:dyDescent="0.3">
      <c r="A55" s="3">
        <v>45345</v>
      </c>
      <c r="B55" s="5">
        <f t="shared" si="0"/>
        <v>105653.93215394425</v>
      </c>
      <c r="C55" s="5">
        <f>B55*(Parametreler!$B$1/366)*0.95</f>
        <v>109.6953393948055</v>
      </c>
      <c r="D55" s="6">
        <f t="shared" si="1"/>
        <v>31.379217849721446</v>
      </c>
      <c r="E55" s="5">
        <f>D55*Parametreler!$B$4</f>
        <v>105653.93215394428</v>
      </c>
    </row>
    <row r="56" spans="1:5" x14ac:dyDescent="0.3">
      <c r="A56" s="3">
        <v>45346</v>
      </c>
      <c r="B56" s="5">
        <f t="shared" si="0"/>
        <v>105763.62749333905</v>
      </c>
      <c r="C56" s="5">
        <f>B56*(Parametreler!$B$1/366)*0.95</f>
        <v>109.80923073078917</v>
      </c>
      <c r="D56" s="6">
        <f t="shared" si="1"/>
        <v>31.411797365521704</v>
      </c>
      <c r="E56" s="5">
        <f>D56*Parametreler!$B$4</f>
        <v>105763.62749333908</v>
      </c>
    </row>
    <row r="57" spans="1:5" x14ac:dyDescent="0.3">
      <c r="A57" s="3">
        <v>45347</v>
      </c>
      <c r="B57" s="5">
        <f t="shared" si="0"/>
        <v>105873.43672406985</v>
      </c>
      <c r="C57" s="5">
        <f>B57*(Parametreler!$B$1/366)*0.95</f>
        <v>109.92324031460804</v>
      </c>
      <c r="D57" s="6">
        <f t="shared" si="1"/>
        <v>31.44441070704875</v>
      </c>
      <c r="E57" s="5">
        <f>D57*Parametreler!$B$4</f>
        <v>105873.43672406988</v>
      </c>
    </row>
    <row r="58" spans="1:5" x14ac:dyDescent="0.3">
      <c r="A58" s="3">
        <v>45348</v>
      </c>
      <c r="B58" s="5">
        <f t="shared" si="0"/>
        <v>105983.35996438445</v>
      </c>
      <c r="C58" s="5">
        <f>B58*(Parametreler!$B$1/366)*0.95</f>
        <v>110.03736826903304</v>
      </c>
      <c r="D58" s="6">
        <f t="shared" si="1"/>
        <v>31.477057909422189</v>
      </c>
      <c r="E58" s="5">
        <f>D58*Parametreler!$B$4</f>
        <v>105983.35996438448</v>
      </c>
    </row>
    <row r="59" spans="1:5" x14ac:dyDescent="0.3">
      <c r="A59" s="3">
        <v>45349</v>
      </c>
      <c r="B59" s="5">
        <f t="shared" si="0"/>
        <v>106093.39733265348</v>
      </c>
      <c r="C59" s="5">
        <f>B59*(Parametreler!$B$1/366)*0.95</f>
        <v>110.15161471696261</v>
      </c>
      <c r="D59" s="6">
        <f t="shared" si="1"/>
        <v>31.509739007798093</v>
      </c>
      <c r="E59" s="5">
        <f>D59*Parametreler!$B$4</f>
        <v>106093.39733265352</v>
      </c>
    </row>
    <row r="60" spans="1:5" x14ac:dyDescent="0.3">
      <c r="A60" s="3">
        <v>45350</v>
      </c>
      <c r="B60" s="5">
        <f t="shared" si="0"/>
        <v>106203.54894737044</v>
      </c>
      <c r="C60" s="5">
        <f>B60*(Parametreler!$B$1/366)*0.95</f>
        <v>110.26597978142284</v>
      </c>
      <c r="D60" s="6">
        <f t="shared" si="1"/>
        <v>31.54245403736903</v>
      </c>
      <c r="E60" s="5">
        <f>D60*Parametreler!$B$4</f>
        <v>106203.54894737048</v>
      </c>
    </row>
    <row r="61" spans="1:5" x14ac:dyDescent="0.3">
      <c r="A61" s="3">
        <v>45351</v>
      </c>
      <c r="B61" s="5">
        <f t="shared" si="0"/>
        <v>106313.81492715186</v>
      </c>
      <c r="C61" s="5">
        <f>B61*(Parametreler!$B$1/366)*0.95</f>
        <v>110.3804635855675</v>
      </c>
      <c r="D61" s="6">
        <f t="shared" si="1"/>
        <v>31.575203033364112</v>
      </c>
      <c r="E61" s="5">
        <f>D61*Parametreler!$B$4</f>
        <v>106313.81492715189</v>
      </c>
    </row>
    <row r="62" spans="1:5" x14ac:dyDescent="0.3">
      <c r="A62" s="3">
        <v>45352</v>
      </c>
      <c r="B62" s="5">
        <f t="shared" si="0"/>
        <v>106424.19539073743</v>
      </c>
      <c r="C62" s="5">
        <f>B62*(Parametreler!$B$1/366)*0.95</f>
        <v>110.4950662526782</v>
      </c>
      <c r="D62" s="6">
        <f t="shared" si="1"/>
        <v>31.607986031049027</v>
      </c>
      <c r="E62" s="5">
        <f>D62*Parametreler!$B$4</f>
        <v>106424.19539073747</v>
      </c>
    </row>
    <row r="63" spans="1:5" x14ac:dyDescent="0.3">
      <c r="A63" s="3">
        <v>45353</v>
      </c>
      <c r="B63" s="5">
        <f t="shared" si="0"/>
        <v>106534.69045699011</v>
      </c>
      <c r="C63" s="5">
        <f>B63*(Parametreler!$B$1/366)*0.95</f>
        <v>110.6097879061646</v>
      </c>
      <c r="D63" s="6">
        <f t="shared" si="1"/>
        <v>31.640803065726072</v>
      </c>
      <c r="E63" s="5">
        <f>D63*Parametreler!$B$4</f>
        <v>106534.69045699015</v>
      </c>
    </row>
    <row r="64" spans="1:5" x14ac:dyDescent="0.3">
      <c r="A64" s="3">
        <v>45354</v>
      </c>
      <c r="B64" s="5">
        <f t="shared" si="0"/>
        <v>106645.30024489628</v>
      </c>
      <c r="C64" s="5">
        <f>B64*(Parametreler!$B$1/366)*0.95</f>
        <v>110.72462866956444</v>
      </c>
      <c r="D64" s="6">
        <f t="shared" si="1"/>
        <v>31.673654172734203</v>
      </c>
      <c r="E64" s="5">
        <f>D64*Parametreler!$B$4</f>
        <v>106645.30024489631</v>
      </c>
    </row>
    <row r="65" spans="1:5" x14ac:dyDescent="0.3">
      <c r="A65" s="3">
        <v>45355</v>
      </c>
      <c r="B65" s="5">
        <f t="shared" si="0"/>
        <v>106756.02487356584</v>
      </c>
      <c r="C65" s="5">
        <f>B65*(Parametreler!$B$1/366)*0.95</f>
        <v>110.83958866654376</v>
      </c>
      <c r="D65" s="6">
        <f t="shared" si="1"/>
        <v>31.706539387449062</v>
      </c>
      <c r="E65" s="5">
        <f>D65*Parametreler!$B$4</f>
        <v>106756.02487356587</v>
      </c>
    </row>
    <row r="66" spans="1:5" x14ac:dyDescent="0.3">
      <c r="A66" s="3">
        <v>45356</v>
      </c>
      <c r="B66" s="5">
        <f t="shared" si="0"/>
        <v>106866.86446223238</v>
      </c>
      <c r="C66" s="5">
        <f>B66*(Parametreler!$B$1/366)*0.95</f>
        <v>110.95466802089699</v>
      </c>
      <c r="D66" s="6">
        <f t="shared" si="1"/>
        <v>31.739458745283027</v>
      </c>
      <c r="E66" s="5">
        <f>D66*Parametreler!$B$4</f>
        <v>106866.86446223242</v>
      </c>
    </row>
    <row r="67" spans="1:5" x14ac:dyDescent="0.3">
      <c r="A67" s="3">
        <v>45357</v>
      </c>
      <c r="B67" s="5">
        <f t="shared" si="0"/>
        <v>106977.81913025328</v>
      </c>
      <c r="C67" s="5">
        <f>B67*(Parametreler!$B$1/366)*0.95</f>
        <v>111.06986685654711</v>
      </c>
      <c r="D67" s="6">
        <f t="shared" si="1"/>
        <v>31.772412281685234</v>
      </c>
      <c r="E67" s="5">
        <f>D67*Parametreler!$B$4</f>
        <v>106977.81913025332</v>
      </c>
    </row>
    <row r="68" spans="1:5" x14ac:dyDescent="0.3">
      <c r="A68" s="3">
        <v>45358</v>
      </c>
      <c r="B68" s="5">
        <f t="shared" ref="B68:B131" si="2">B67+C67</f>
        <v>107088.88899710983</v>
      </c>
      <c r="C68" s="5">
        <f>B68*(Parametreler!$B$1/366)*0.95</f>
        <v>111.18518529754571</v>
      </c>
      <c r="D68" s="6">
        <f t="shared" ref="D68:D131" si="3">D67*(1+(C67/B67))</f>
        <v>31.80540003214163</v>
      </c>
      <c r="E68" s="5">
        <f>D68*Parametreler!$B$4</f>
        <v>107088.88899710987</v>
      </c>
    </row>
    <row r="69" spans="1:5" x14ac:dyDescent="0.3">
      <c r="A69" s="3">
        <v>45359</v>
      </c>
      <c r="B69" s="5">
        <f t="shared" si="2"/>
        <v>107200.07418240738</v>
      </c>
      <c r="C69" s="5">
        <f>B69*(Parametreler!$B$1/366)*0.95</f>
        <v>111.30062346807323</v>
      </c>
      <c r="D69" s="6">
        <f t="shared" si="3"/>
        <v>31.838422032175004</v>
      </c>
      <c r="E69" s="5">
        <f>D69*Parametreler!$B$4</f>
        <v>107200.07418240742</v>
      </c>
    </row>
    <row r="70" spans="1:5" x14ac:dyDescent="0.3">
      <c r="A70" s="3">
        <v>45360</v>
      </c>
      <c r="B70" s="5">
        <f t="shared" si="2"/>
        <v>107311.37480587546</v>
      </c>
      <c r="C70" s="5">
        <f>B70*(Parametreler!$B$1/366)*0.95</f>
        <v>111.41618149243899</v>
      </c>
      <c r="D70" s="6">
        <f t="shared" si="3"/>
        <v>31.871478317345023</v>
      </c>
      <c r="E70" s="5">
        <f>D70*Parametreler!$B$4</f>
        <v>107311.3748058755</v>
      </c>
    </row>
    <row r="71" spans="1:5" x14ac:dyDescent="0.3">
      <c r="A71" s="3">
        <v>45361</v>
      </c>
      <c r="B71" s="5">
        <f t="shared" si="2"/>
        <v>107422.7909873679</v>
      </c>
      <c r="C71" s="5">
        <f>B71*(Parametreler!$B$1/366)*0.95</f>
        <v>111.53185949508142</v>
      </c>
      <c r="D71" s="6">
        <f t="shared" si="3"/>
        <v>31.904568923248277</v>
      </c>
      <c r="E71" s="5">
        <f>D71*Parametreler!$B$4</f>
        <v>107422.79098736795</v>
      </c>
    </row>
    <row r="72" spans="1:5" x14ac:dyDescent="0.3">
      <c r="A72" s="3">
        <v>45362</v>
      </c>
      <c r="B72" s="5">
        <f t="shared" si="2"/>
        <v>107534.32284686298</v>
      </c>
      <c r="C72" s="5">
        <f>B72*(Parametreler!$B$1/366)*0.95</f>
        <v>111.64765760056812</v>
      </c>
      <c r="D72" s="6">
        <f t="shared" si="3"/>
        <v>31.937693885518318</v>
      </c>
      <c r="E72" s="5">
        <f>D72*Parametreler!$B$4</f>
        <v>107534.32284686303</v>
      </c>
    </row>
    <row r="73" spans="1:5" x14ac:dyDescent="0.3">
      <c r="A73" s="3">
        <v>45363</v>
      </c>
      <c r="B73" s="5">
        <f t="shared" si="2"/>
        <v>107645.97050446355</v>
      </c>
      <c r="C73" s="5">
        <f>B73*(Parametreler!$B$1/366)*0.95</f>
        <v>111.76357593359603</v>
      </c>
      <c r="D73" s="6">
        <f t="shared" si="3"/>
        <v>31.970853239825686</v>
      </c>
      <c r="E73" s="5">
        <f>D73*Parametreler!$B$4</f>
        <v>107645.97050446359</v>
      </c>
    </row>
    <row r="74" spans="1:5" x14ac:dyDescent="0.3">
      <c r="A74" s="3">
        <v>45364</v>
      </c>
      <c r="B74" s="5">
        <f t="shared" si="2"/>
        <v>107757.73408039715</v>
      </c>
      <c r="C74" s="5">
        <f>B74*(Parametreler!$B$1/366)*0.95</f>
        <v>111.87961461899157</v>
      </c>
      <c r="D74" s="6">
        <f t="shared" si="3"/>
        <v>32.004047021877966</v>
      </c>
      <c r="E74" s="5">
        <f>D74*Parametreler!$B$4</f>
        <v>107757.7340803972</v>
      </c>
    </row>
    <row r="75" spans="1:5" x14ac:dyDescent="0.3">
      <c r="A75" s="3">
        <v>45365</v>
      </c>
      <c r="B75" s="5">
        <f t="shared" si="2"/>
        <v>107869.61369501613</v>
      </c>
      <c r="C75" s="5">
        <f>B75*(Parametreler!$B$1/366)*0.95</f>
        <v>111.99577378171074</v>
      </c>
      <c r="D75" s="6">
        <f t="shared" si="3"/>
        <v>32.037275267419808</v>
      </c>
      <c r="E75" s="5">
        <f>D75*Parametreler!$B$4</f>
        <v>107869.61369501619</v>
      </c>
    </row>
    <row r="76" spans="1:5" x14ac:dyDescent="0.3">
      <c r="A76" s="3">
        <v>45366</v>
      </c>
      <c r="B76" s="5">
        <f t="shared" si="2"/>
        <v>107981.60946879785</v>
      </c>
      <c r="C76" s="5">
        <f>B76*(Parametreler!$B$1/366)*0.95</f>
        <v>112.11205354683929</v>
      </c>
      <c r="D76" s="6">
        <f t="shared" si="3"/>
        <v>32.07053801223298</v>
      </c>
      <c r="E76" s="5">
        <f>D76*Parametreler!$B$4</f>
        <v>107981.60946879792</v>
      </c>
    </row>
    <row r="77" spans="1:5" x14ac:dyDescent="0.3">
      <c r="A77" s="3">
        <v>45367</v>
      </c>
      <c r="B77" s="5">
        <f t="shared" si="2"/>
        <v>108093.72152234468</v>
      </c>
      <c r="C77" s="5">
        <f>B77*(Parametreler!$B$1/366)*0.95</f>
        <v>112.22845403959285</v>
      </c>
      <c r="D77" s="6">
        <f t="shared" si="3"/>
        <v>32.103835292136395</v>
      </c>
      <c r="E77" s="5">
        <f>D77*Parametreler!$B$4</f>
        <v>108093.72152234477</v>
      </c>
    </row>
    <row r="78" spans="1:5" x14ac:dyDescent="0.3">
      <c r="A78" s="3">
        <v>45368</v>
      </c>
      <c r="B78" s="5">
        <f t="shared" si="2"/>
        <v>108205.94997638428</v>
      </c>
      <c r="C78" s="5">
        <f>B78*(Parametreler!$B$1/366)*0.95</f>
        <v>112.344975385317</v>
      </c>
      <c r="D78" s="6">
        <f t="shared" si="3"/>
        <v>32.137167142986158</v>
      </c>
      <c r="E78" s="5">
        <f>D78*Parametreler!$B$4</f>
        <v>108205.94997638438</v>
      </c>
    </row>
    <row r="79" spans="1:5" x14ac:dyDescent="0.3">
      <c r="A79" s="3">
        <v>45369</v>
      </c>
      <c r="B79" s="5">
        <f t="shared" si="2"/>
        <v>108318.2949517696</v>
      </c>
      <c r="C79" s="5">
        <f>B79*(Parametreler!$B$1/366)*0.95</f>
        <v>112.46161770948756</v>
      </c>
      <c r="D79" s="6">
        <f t="shared" si="3"/>
        <v>32.170533600675597</v>
      </c>
      <c r="E79" s="5">
        <f>D79*Parametreler!$B$4</f>
        <v>108318.2949517697</v>
      </c>
    </row>
    <row r="80" spans="1:5" x14ac:dyDescent="0.3">
      <c r="A80" s="3">
        <v>45370</v>
      </c>
      <c r="B80" s="5">
        <f t="shared" si="2"/>
        <v>108430.75656947908</v>
      </c>
      <c r="C80" s="5">
        <f>B80*(Parametreler!$B$1/366)*0.95</f>
        <v>112.57838113771052</v>
      </c>
      <c r="D80" s="6">
        <f t="shared" si="3"/>
        <v>32.203934701135317</v>
      </c>
      <c r="E80" s="5">
        <f>D80*Parametreler!$B$4</f>
        <v>108430.75656947918</v>
      </c>
    </row>
    <row r="81" spans="1:5" x14ac:dyDescent="0.3">
      <c r="A81" s="3">
        <v>45371</v>
      </c>
      <c r="B81" s="5">
        <f t="shared" si="2"/>
        <v>108543.33495061679</v>
      </c>
      <c r="C81" s="5">
        <f>B81*(Parametreler!$B$1/366)*0.95</f>
        <v>112.69526579572235</v>
      </c>
      <c r="D81" s="6">
        <f t="shared" si="3"/>
        <v>32.237370480333219</v>
      </c>
      <c r="E81" s="5">
        <f>D81*Parametreler!$B$4</f>
        <v>108543.3349506169</v>
      </c>
    </row>
    <row r="82" spans="1:5" x14ac:dyDescent="0.3">
      <c r="A82" s="3">
        <v>45372</v>
      </c>
      <c r="B82" s="5">
        <f t="shared" si="2"/>
        <v>108656.0302164125</v>
      </c>
      <c r="C82" s="5">
        <f>B82*(Parametreler!$B$1/366)*0.95</f>
        <v>112.81227180939003</v>
      </c>
      <c r="D82" s="6">
        <f t="shared" si="3"/>
        <v>32.270840974274549</v>
      </c>
      <c r="E82" s="5">
        <f>D82*Parametreler!$B$4</f>
        <v>108656.03021641263</v>
      </c>
    </row>
    <row r="83" spans="1:5" x14ac:dyDescent="0.3">
      <c r="A83" s="3">
        <v>45373</v>
      </c>
      <c r="B83" s="5">
        <f t="shared" si="2"/>
        <v>108768.8424882219</v>
      </c>
      <c r="C83" s="5">
        <f>B83*(Parametreler!$B$1/366)*0.95</f>
        <v>112.92939930471125</v>
      </c>
      <c r="D83" s="6">
        <f t="shared" si="3"/>
        <v>32.304346219001935</v>
      </c>
      <c r="E83" s="5">
        <f>D83*Parametreler!$B$4</f>
        <v>108768.84248822201</v>
      </c>
    </row>
    <row r="84" spans="1:5" x14ac:dyDescent="0.3">
      <c r="A84" s="3">
        <v>45374</v>
      </c>
      <c r="B84" s="5">
        <f t="shared" si="2"/>
        <v>108881.77188752661</v>
      </c>
      <c r="C84" s="5">
        <f>B84*(Parametreler!$B$1/366)*0.95</f>
        <v>113.04664840781452</v>
      </c>
      <c r="D84" s="6">
        <f t="shared" si="3"/>
        <v>32.337886250595439</v>
      </c>
      <c r="E84" s="5">
        <f>D84*Parametreler!$B$4</f>
        <v>108881.77188752673</v>
      </c>
    </row>
    <row r="85" spans="1:5" x14ac:dyDescent="0.3">
      <c r="A85" s="3">
        <v>45375</v>
      </c>
      <c r="B85" s="5">
        <f t="shared" si="2"/>
        <v>108994.81853593444</v>
      </c>
      <c r="C85" s="5">
        <f>B85*(Parametreler!$B$1/366)*0.95</f>
        <v>113.16401924495925</v>
      </c>
      <c r="D85" s="6">
        <f t="shared" si="3"/>
        <v>32.371461105172557</v>
      </c>
      <c r="E85" s="5">
        <f>D85*Parametreler!$B$4</f>
        <v>108994.81853593454</v>
      </c>
    </row>
    <row r="86" spans="1:5" x14ac:dyDescent="0.3">
      <c r="A86" s="3">
        <v>45376</v>
      </c>
      <c r="B86" s="5">
        <f t="shared" si="2"/>
        <v>109107.98255517939</v>
      </c>
      <c r="C86" s="5">
        <f>B86*(Parametreler!$B$1/366)*0.95</f>
        <v>113.28151194253597</v>
      </c>
      <c r="D86" s="6">
        <f t="shared" si="3"/>
        <v>32.405070818888312</v>
      </c>
      <c r="E86" s="5">
        <f>D86*Parametreler!$B$4</f>
        <v>109107.98255517951</v>
      </c>
    </row>
    <row r="87" spans="1:5" x14ac:dyDescent="0.3">
      <c r="A87" s="3">
        <v>45377</v>
      </c>
      <c r="B87" s="5">
        <f t="shared" si="2"/>
        <v>109221.26406712193</v>
      </c>
      <c r="C87" s="5">
        <f>B87*(Parametreler!$B$1/366)*0.95</f>
        <v>113.39912662706647</v>
      </c>
      <c r="D87" s="6">
        <f t="shared" si="3"/>
        <v>32.438715427935243</v>
      </c>
      <c r="E87" s="5">
        <f>D87*Parametreler!$B$4</f>
        <v>109221.26406712204</v>
      </c>
    </row>
    <row r="88" spans="1:5" x14ac:dyDescent="0.3">
      <c r="A88" s="3">
        <v>45378</v>
      </c>
      <c r="B88" s="5">
        <f t="shared" si="2"/>
        <v>109334.66319374899</v>
      </c>
      <c r="C88" s="5">
        <f>B88*(Parametreler!$B$1/366)*0.95</f>
        <v>113.51686342520387</v>
      </c>
      <c r="D88" s="6">
        <f t="shared" si="3"/>
        <v>32.472394968543483</v>
      </c>
      <c r="E88" s="5">
        <f>D88*Parametreler!$B$4</f>
        <v>109334.6631937491</v>
      </c>
    </row>
    <row r="89" spans="1:5" x14ac:dyDescent="0.3">
      <c r="A89" s="3">
        <v>45379</v>
      </c>
      <c r="B89" s="5">
        <f t="shared" si="2"/>
        <v>109448.18005717419</v>
      </c>
      <c r="C89" s="5">
        <f>B89*(Parametreler!$B$1/366)*0.95</f>
        <v>113.63472246373276</v>
      </c>
      <c r="D89" s="6">
        <f t="shared" si="3"/>
        <v>32.506109476980768</v>
      </c>
      <c r="E89" s="5">
        <f>D89*Parametreler!$B$4</f>
        <v>109448.18005717431</v>
      </c>
    </row>
    <row r="90" spans="1:5" x14ac:dyDescent="0.3">
      <c r="A90" s="3">
        <v>45380</v>
      </c>
      <c r="B90" s="5">
        <f t="shared" si="2"/>
        <v>109561.81477963792</v>
      </c>
      <c r="C90" s="5">
        <f>B90*(Parametreler!$B$1/366)*0.95</f>
        <v>113.75270386956942</v>
      </c>
      <c r="D90" s="6">
        <f t="shared" si="3"/>
        <v>32.539858989552499</v>
      </c>
      <c r="E90" s="5">
        <f>D90*Parametreler!$B$4</f>
        <v>109561.81477963805</v>
      </c>
    </row>
    <row r="91" spans="1:5" x14ac:dyDescent="0.3">
      <c r="A91" s="3">
        <v>45381</v>
      </c>
      <c r="B91" s="5">
        <f t="shared" si="2"/>
        <v>109675.56748350749</v>
      </c>
      <c r="C91" s="5">
        <f>B91*(Parametreler!$B$1/366)*0.95</f>
        <v>113.87080776976187</v>
      </c>
      <c r="D91" s="6">
        <f t="shared" si="3"/>
        <v>32.573643542601765</v>
      </c>
      <c r="E91" s="5">
        <f>D91*Parametreler!$B$4</f>
        <v>109675.56748350764</v>
      </c>
    </row>
    <row r="92" spans="1:5" x14ac:dyDescent="0.3">
      <c r="A92" s="3">
        <v>45382</v>
      </c>
      <c r="B92" s="5">
        <f t="shared" si="2"/>
        <v>109789.43829127726</v>
      </c>
      <c r="C92" s="5">
        <f>B92*(Parametreler!$B$1/366)*0.95</f>
        <v>113.98903429149004</v>
      </c>
      <c r="D92" s="6">
        <f t="shared" si="3"/>
        <v>32.607463172509384</v>
      </c>
      <c r="E92" s="5">
        <f>D92*Parametreler!$B$4</f>
        <v>109789.43829127739</v>
      </c>
    </row>
    <row r="93" spans="1:5" x14ac:dyDescent="0.3">
      <c r="A93" s="3">
        <v>45383</v>
      </c>
      <c r="B93" s="5">
        <f t="shared" si="2"/>
        <v>109903.42732556874</v>
      </c>
      <c r="C93" s="5">
        <f>B93*(Parametreler!$B$1/366)*0.95</f>
        <v>114.10738356206591</v>
      </c>
      <c r="D93" s="6">
        <f t="shared" si="3"/>
        <v>32.641317915693953</v>
      </c>
      <c r="E93" s="5">
        <f>D93*Parametreler!$B$4</f>
        <v>109903.42732556887</v>
      </c>
    </row>
    <row r="94" spans="1:5" x14ac:dyDescent="0.3">
      <c r="A94" s="3">
        <v>45384</v>
      </c>
      <c r="B94" s="5">
        <f t="shared" si="2"/>
        <v>110017.53470913081</v>
      </c>
      <c r="C94" s="5">
        <f>B94*(Parametreler!$B$1/366)*0.95</f>
        <v>114.22585570893362</v>
      </c>
      <c r="D94" s="6">
        <f t="shared" si="3"/>
        <v>32.675207808611887</v>
      </c>
      <c r="E94" s="5">
        <f>D94*Parametreler!$B$4</f>
        <v>110017.53470913094</v>
      </c>
    </row>
    <row r="95" spans="1:5" x14ac:dyDescent="0.3">
      <c r="A95" s="3">
        <v>45385</v>
      </c>
      <c r="B95" s="5">
        <f t="shared" si="2"/>
        <v>110131.76056483974</v>
      </c>
      <c r="C95" s="5">
        <f>B95*(Parametreler!$B$1/366)*0.95</f>
        <v>114.34445085966968</v>
      </c>
      <c r="D95" s="6">
        <f t="shared" si="3"/>
        <v>32.709132887757441</v>
      </c>
      <c r="E95" s="5">
        <f>D95*Parametreler!$B$4</f>
        <v>110131.76056483987</v>
      </c>
    </row>
    <row r="96" spans="1:5" x14ac:dyDescent="0.3">
      <c r="A96" s="3">
        <v>45386</v>
      </c>
      <c r="B96" s="5">
        <f t="shared" si="2"/>
        <v>110246.10501569942</v>
      </c>
      <c r="C96" s="5">
        <f>B96*(Parametreler!$B$1/366)*0.95</f>
        <v>114.46316914198299</v>
      </c>
      <c r="D96" s="6">
        <f t="shared" si="3"/>
        <v>32.743093189662765</v>
      </c>
      <c r="E96" s="5">
        <f>D96*Parametreler!$B$4</f>
        <v>110246.10501569955</v>
      </c>
    </row>
    <row r="97" spans="1:5" x14ac:dyDescent="0.3">
      <c r="A97" s="3">
        <v>45387</v>
      </c>
      <c r="B97" s="5">
        <f t="shared" si="2"/>
        <v>110360.5681848414</v>
      </c>
      <c r="C97" s="5">
        <f>B97*(Parametreler!$B$1/366)*0.95</f>
        <v>114.58201068371511</v>
      </c>
      <c r="D97" s="6">
        <f t="shared" si="3"/>
        <v>32.777088750897938</v>
      </c>
      <c r="E97" s="5">
        <f>D97*Parametreler!$B$4</f>
        <v>110360.56818484156</v>
      </c>
    </row>
    <row r="98" spans="1:5" x14ac:dyDescent="0.3">
      <c r="A98" s="3">
        <v>45388</v>
      </c>
      <c r="B98" s="5">
        <f t="shared" si="2"/>
        <v>110475.15019552512</v>
      </c>
      <c r="C98" s="5">
        <f>B98*(Parametreler!$B$1/366)*0.95</f>
        <v>114.70097561284028</v>
      </c>
      <c r="D98" s="6">
        <f t="shared" si="3"/>
        <v>32.811119608071003</v>
      </c>
      <c r="E98" s="5">
        <f>D98*Parametreler!$B$4</f>
        <v>110475.15019552528</v>
      </c>
    </row>
    <row r="99" spans="1:5" x14ac:dyDescent="0.3">
      <c r="A99" s="3">
        <v>45389</v>
      </c>
      <c r="B99" s="5">
        <f t="shared" si="2"/>
        <v>110589.85117113795</v>
      </c>
      <c r="C99" s="5">
        <f>B99*(Parametreler!$B$1/366)*0.95</f>
        <v>114.82006405746563</v>
      </c>
      <c r="D99" s="6">
        <f t="shared" si="3"/>
        <v>32.845185797828016</v>
      </c>
      <c r="E99" s="5">
        <f>D99*Parametreler!$B$4</f>
        <v>110589.85117113811</v>
      </c>
    </row>
    <row r="100" spans="1:5" x14ac:dyDescent="0.3">
      <c r="A100" s="3">
        <v>45390</v>
      </c>
      <c r="B100" s="5">
        <f t="shared" si="2"/>
        <v>110704.67123519542</v>
      </c>
      <c r="C100" s="5">
        <f>B100*(Parametreler!$B$1/366)*0.95</f>
        <v>114.9392761458313</v>
      </c>
      <c r="D100" s="6">
        <f t="shared" si="3"/>
        <v>32.879287356853084</v>
      </c>
      <c r="E100" s="5">
        <f>D100*Parametreler!$B$4</f>
        <v>110704.67123519558</v>
      </c>
    </row>
    <row r="101" spans="1:5" x14ac:dyDescent="0.3">
      <c r="A101" s="3">
        <v>45391</v>
      </c>
      <c r="B101" s="5">
        <f t="shared" si="2"/>
        <v>110819.61051134125</v>
      </c>
      <c r="C101" s="5">
        <f>B101*(Parametreler!$B$1/366)*0.95</f>
        <v>115.05861200631058</v>
      </c>
      <c r="D101" s="6">
        <f t="shared" si="3"/>
        <v>32.913424321868398</v>
      </c>
      <c r="E101" s="5">
        <f>D101*Parametreler!$B$4</f>
        <v>110819.61051134141</v>
      </c>
    </row>
    <row r="102" spans="1:5" x14ac:dyDescent="0.3">
      <c r="A102" s="3">
        <v>45392</v>
      </c>
      <c r="B102" s="5">
        <f t="shared" si="2"/>
        <v>110934.66912334756</v>
      </c>
      <c r="C102" s="5">
        <f>B102*(Parametreler!$B$1/366)*0.95</f>
        <v>115.17807176741003</v>
      </c>
      <c r="D102" s="6">
        <f t="shared" si="3"/>
        <v>32.94759672963427</v>
      </c>
      <c r="E102" s="5">
        <f>D102*Parametreler!$B$4</f>
        <v>110934.66912334772</v>
      </c>
    </row>
    <row r="103" spans="1:5" x14ac:dyDescent="0.3">
      <c r="A103" s="3">
        <v>45393</v>
      </c>
      <c r="B103" s="5">
        <f t="shared" si="2"/>
        <v>111049.84719511497</v>
      </c>
      <c r="C103" s="5">
        <f>B103*(Parametreler!$B$1/366)*0.95</f>
        <v>115.29765555776964</v>
      </c>
      <c r="D103" s="6">
        <f t="shared" si="3"/>
        <v>32.981804616949191</v>
      </c>
      <c r="E103" s="5">
        <f>D103*Parametreler!$B$4</f>
        <v>111049.84719511513</v>
      </c>
    </row>
    <row r="104" spans="1:5" x14ac:dyDescent="0.3">
      <c r="A104" s="3">
        <v>45394</v>
      </c>
      <c r="B104" s="5">
        <f t="shared" si="2"/>
        <v>111165.14485067273</v>
      </c>
      <c r="C104" s="5">
        <f>B104*(Parametreler!$B$1/366)*0.95</f>
        <v>115.41736350616294</v>
      </c>
      <c r="D104" s="6">
        <f t="shared" si="3"/>
        <v>33.016048020649848</v>
      </c>
      <c r="E104" s="5">
        <f>D104*Parametreler!$B$4</f>
        <v>111165.14485067289</v>
      </c>
    </row>
    <row r="105" spans="1:5" x14ac:dyDescent="0.3">
      <c r="A105" s="3">
        <v>45395</v>
      </c>
      <c r="B105" s="5">
        <f t="shared" si="2"/>
        <v>111280.56221417889</v>
      </c>
      <c r="C105" s="5">
        <f>B105*(Parametreler!$B$1/366)*0.95</f>
        <v>115.5371957414972</v>
      </c>
      <c r="D105" s="6">
        <f t="shared" si="3"/>
        <v>33.050326977611178</v>
      </c>
      <c r="E105" s="5">
        <f>D105*Parametreler!$B$4</f>
        <v>111280.56221417905</v>
      </c>
    </row>
    <row r="106" spans="1:5" x14ac:dyDescent="0.3">
      <c r="A106" s="3">
        <v>45396</v>
      </c>
      <c r="B106" s="5">
        <f t="shared" si="2"/>
        <v>111396.09940992038</v>
      </c>
      <c r="C106" s="5">
        <f>B106*(Parametreler!$B$1/366)*0.95</f>
        <v>115.65715239281352</v>
      </c>
      <c r="D106" s="6">
        <f t="shared" si="3"/>
        <v>33.084641524746402</v>
      </c>
      <c r="E106" s="5">
        <f>D106*Parametreler!$B$4</f>
        <v>111396.09940992056</v>
      </c>
    </row>
    <row r="107" spans="1:5" x14ac:dyDescent="0.3">
      <c r="A107" s="3">
        <v>45397</v>
      </c>
      <c r="B107" s="5">
        <f t="shared" si="2"/>
        <v>111511.7565623132</v>
      </c>
      <c r="C107" s="5">
        <f>B107*(Parametreler!$B$1/366)*0.95</f>
        <v>115.77723358928691</v>
      </c>
      <c r="D107" s="6">
        <f t="shared" si="3"/>
        <v>33.118991699007069</v>
      </c>
      <c r="E107" s="5">
        <f>D107*Parametreler!$B$4</f>
        <v>111511.75656231337</v>
      </c>
    </row>
    <row r="108" spans="1:5" x14ac:dyDescent="0.3">
      <c r="A108" s="3">
        <v>45398</v>
      </c>
      <c r="B108" s="5">
        <f t="shared" si="2"/>
        <v>111627.53379590248</v>
      </c>
      <c r="C108" s="5">
        <f>B108*(Parametreler!$B$1/366)*0.95</f>
        <v>115.89743946022661</v>
      </c>
      <c r="D108" s="6">
        <f t="shared" si="3"/>
        <v>33.153377537383086</v>
      </c>
      <c r="E108" s="5">
        <f>D108*Parametreler!$B$4</f>
        <v>111627.53379590265</v>
      </c>
    </row>
    <row r="109" spans="1:5" x14ac:dyDescent="0.3">
      <c r="A109" s="3">
        <v>45399</v>
      </c>
      <c r="B109" s="5">
        <f t="shared" si="2"/>
        <v>111743.4312353627</v>
      </c>
      <c r="C109" s="5">
        <f>B109*(Parametreler!$B$1/366)*0.95</f>
        <v>116.01777013507602</v>
      </c>
      <c r="D109" s="6">
        <f t="shared" si="3"/>
        <v>33.187799076902778</v>
      </c>
      <c r="E109" s="5">
        <f>D109*Parametreler!$B$4</f>
        <v>111743.43123536289</v>
      </c>
    </row>
    <row r="110" spans="1:5" x14ac:dyDescent="0.3">
      <c r="A110" s="3">
        <v>45400</v>
      </c>
      <c r="B110" s="5">
        <f t="shared" si="2"/>
        <v>111859.44900549778</v>
      </c>
      <c r="C110" s="5">
        <f>B110*(Parametreler!$B$1/366)*0.95</f>
        <v>116.13822574341299</v>
      </c>
      <c r="D110" s="6">
        <f t="shared" si="3"/>
        <v>33.222256354632897</v>
      </c>
      <c r="E110" s="5">
        <f>D110*Parametreler!$B$4</f>
        <v>111859.44900549798</v>
      </c>
    </row>
    <row r="111" spans="1:5" x14ac:dyDescent="0.3">
      <c r="A111" s="3">
        <v>45401</v>
      </c>
      <c r="B111" s="5">
        <f t="shared" si="2"/>
        <v>111975.5872312412</v>
      </c>
      <c r="C111" s="5">
        <f>B111*(Parametreler!$B$1/366)*0.95</f>
        <v>116.25880641494987</v>
      </c>
      <c r="D111" s="6">
        <f t="shared" si="3"/>
        <v>33.25674940767869</v>
      </c>
      <c r="E111" s="5">
        <f>D111*Parametreler!$B$4</f>
        <v>111975.58723124138</v>
      </c>
    </row>
    <row r="112" spans="1:5" x14ac:dyDescent="0.3">
      <c r="A112" s="3">
        <v>45402</v>
      </c>
      <c r="B112" s="5">
        <f t="shared" si="2"/>
        <v>112091.84603765614</v>
      </c>
      <c r="C112" s="5">
        <f>B112*(Parametreler!$B$1/366)*0.95</f>
        <v>116.37951227953369</v>
      </c>
      <c r="D112" s="6">
        <f t="shared" si="3"/>
        <v>33.291278273183934</v>
      </c>
      <c r="E112" s="5">
        <f>D112*Parametreler!$B$4</f>
        <v>112091.84603765635</v>
      </c>
    </row>
    <row r="113" spans="1:5" x14ac:dyDescent="0.3">
      <c r="A113" s="3">
        <v>45403</v>
      </c>
      <c r="B113" s="5">
        <f t="shared" si="2"/>
        <v>112208.22554993567</v>
      </c>
      <c r="C113" s="5">
        <f>B113*(Parametreler!$B$1/366)*0.95</f>
        <v>116.50034346714632</v>
      </c>
      <c r="D113" s="6">
        <f t="shared" si="3"/>
        <v>33.325842988330955</v>
      </c>
      <c r="E113" s="5">
        <f>D113*Parametreler!$B$4</f>
        <v>112208.22554993589</v>
      </c>
    </row>
    <row r="114" spans="1:5" x14ac:dyDescent="0.3">
      <c r="A114" s="3">
        <v>45404</v>
      </c>
      <c r="B114" s="5">
        <f t="shared" si="2"/>
        <v>112324.72589340282</v>
      </c>
      <c r="C114" s="5">
        <f>B114*(Parametreler!$B$1/366)*0.95</f>
        <v>116.62130010790456</v>
      </c>
      <c r="D114" s="6">
        <f t="shared" si="3"/>
        <v>33.360443590340701</v>
      </c>
      <c r="E114" s="5">
        <f>D114*Parametreler!$B$4</f>
        <v>112324.72589340304</v>
      </c>
    </row>
    <row r="115" spans="1:5" x14ac:dyDescent="0.3">
      <c r="A115" s="3">
        <v>45405</v>
      </c>
      <c r="B115" s="5">
        <f t="shared" si="2"/>
        <v>112441.34719351072</v>
      </c>
      <c r="C115" s="5">
        <f>B115*(Parametreler!$B$1/366)*0.95</f>
        <v>116.7423823320603</v>
      </c>
      <c r="D115" s="6">
        <f t="shared" si="3"/>
        <v>33.395080116472748</v>
      </c>
      <c r="E115" s="5">
        <f>D115*Parametreler!$B$4</f>
        <v>112441.34719351094</v>
      </c>
    </row>
    <row r="116" spans="1:5" x14ac:dyDescent="0.3">
      <c r="A116" s="3">
        <v>45406</v>
      </c>
      <c r="B116" s="5">
        <f t="shared" si="2"/>
        <v>112558.08957584278</v>
      </c>
      <c r="C116" s="5">
        <f>B116*(Parametreler!$B$1/366)*0.95</f>
        <v>116.8635902700007</v>
      </c>
      <c r="D116" s="6">
        <f t="shared" si="3"/>
        <v>33.429752604025367</v>
      </c>
      <c r="E116" s="5">
        <f>D116*Parametreler!$B$4</f>
        <v>112558.089575843</v>
      </c>
    </row>
    <row r="117" spans="1:5" x14ac:dyDescent="0.3">
      <c r="A117" s="3">
        <v>45407</v>
      </c>
      <c r="B117" s="5">
        <f t="shared" si="2"/>
        <v>112674.95316611278</v>
      </c>
      <c r="C117" s="5">
        <f>B117*(Parametreler!$B$1/366)*0.95</f>
        <v>116.98492405224823</v>
      </c>
      <c r="D117" s="6">
        <f t="shared" si="3"/>
        <v>33.464461090335561</v>
      </c>
      <c r="E117" s="5">
        <f>D117*Parametreler!$B$4</f>
        <v>112674.953166113</v>
      </c>
    </row>
    <row r="118" spans="1:5" x14ac:dyDescent="0.3">
      <c r="A118" s="3">
        <v>45408</v>
      </c>
      <c r="B118" s="5">
        <f t="shared" si="2"/>
        <v>112791.93809016503</v>
      </c>
      <c r="C118" s="5">
        <f>B118*(Parametreler!$B$1/366)*0.95</f>
        <v>117.10638380946097</v>
      </c>
      <c r="D118" s="6">
        <f t="shared" si="3"/>
        <v>33.499205612779079</v>
      </c>
      <c r="E118" s="5">
        <f>D118*Parametreler!$B$4</f>
        <v>112791.93809016526</v>
      </c>
    </row>
    <row r="119" spans="1:5" x14ac:dyDescent="0.3">
      <c r="A119" s="3">
        <v>45409</v>
      </c>
      <c r="B119" s="5">
        <f t="shared" si="2"/>
        <v>112909.04447397449</v>
      </c>
      <c r="C119" s="5">
        <f>B119*(Parametreler!$B$1/366)*0.95</f>
        <v>117.22796967243252</v>
      </c>
      <c r="D119" s="6">
        <f t="shared" si="3"/>
        <v>33.533986208770493</v>
      </c>
      <c r="E119" s="5">
        <f>D119*Parametreler!$B$4</f>
        <v>112909.04447397473</v>
      </c>
    </row>
    <row r="120" spans="1:5" x14ac:dyDescent="0.3">
      <c r="A120" s="3">
        <v>45410</v>
      </c>
      <c r="B120" s="5">
        <f t="shared" si="2"/>
        <v>113026.27244364691</v>
      </c>
      <c r="C120" s="5">
        <f>B120*(Parametreler!$B$1/366)*0.95</f>
        <v>117.34968177209242</v>
      </c>
      <c r="D120" s="6">
        <f t="shared" si="3"/>
        <v>33.568802915763207</v>
      </c>
      <c r="E120" s="5">
        <f>D120*Parametreler!$B$4</f>
        <v>113026.27244364718</v>
      </c>
    </row>
    <row r="121" spans="1:5" x14ac:dyDescent="0.3">
      <c r="A121" s="3">
        <v>45411</v>
      </c>
      <c r="B121" s="5">
        <f t="shared" si="2"/>
        <v>113143.622125419</v>
      </c>
      <c r="C121" s="5">
        <f>B121*(Parametreler!$B$1/366)*0.95</f>
        <v>117.47152023950606</v>
      </c>
      <c r="D121" s="6">
        <f t="shared" si="3"/>
        <v>33.603655771249521</v>
      </c>
      <c r="E121" s="5">
        <f>D121*Parametreler!$B$4</f>
        <v>113143.62212541926</v>
      </c>
    </row>
    <row r="122" spans="1:5" x14ac:dyDescent="0.3">
      <c r="A122" s="3">
        <v>45412</v>
      </c>
      <c r="B122" s="5">
        <f t="shared" si="2"/>
        <v>113261.0936456585</v>
      </c>
      <c r="C122" s="5">
        <f>B122*(Parametreler!$B$1/366)*0.95</f>
        <v>117.59348520587494</v>
      </c>
      <c r="D122" s="6">
        <f t="shared" si="3"/>
        <v>33.638544812760657</v>
      </c>
      <c r="E122" s="5">
        <f>D122*Parametreler!$B$4</f>
        <v>113261.09364565878</v>
      </c>
    </row>
    <row r="123" spans="1:5" x14ac:dyDescent="0.3">
      <c r="A123" s="3">
        <v>45413</v>
      </c>
      <c r="B123" s="5">
        <f t="shared" si="2"/>
        <v>113378.68713086437</v>
      </c>
      <c r="C123" s="5">
        <f>B123*(Parametreler!$B$1/366)*0.95</f>
        <v>117.71557680253677</v>
      </c>
      <c r="D123" s="6">
        <f t="shared" si="3"/>
        <v>33.673470077866803</v>
      </c>
      <c r="E123" s="5">
        <f>D123*Parametreler!$B$4</f>
        <v>113378.68713086467</v>
      </c>
    </row>
    <row r="124" spans="1:5" x14ac:dyDescent="0.3">
      <c r="A124" s="3">
        <v>45414</v>
      </c>
      <c r="B124" s="5">
        <f t="shared" si="2"/>
        <v>113496.40270766692</v>
      </c>
      <c r="C124" s="5">
        <f>B124*(Parametreler!$B$1/366)*0.95</f>
        <v>117.83779516096565</v>
      </c>
      <c r="D124" s="6">
        <f t="shared" si="3"/>
        <v>33.708431604177157</v>
      </c>
      <c r="E124" s="5">
        <f>D124*Parametreler!$B$4</f>
        <v>113496.40270766721</v>
      </c>
    </row>
    <row r="125" spans="1:5" x14ac:dyDescent="0.3">
      <c r="A125" s="3">
        <v>45415</v>
      </c>
      <c r="B125" s="5">
        <f t="shared" si="2"/>
        <v>113614.24050282789</v>
      </c>
      <c r="C125" s="5">
        <f>B125*(Parametreler!$B$1/366)*0.95</f>
        <v>117.96014041277212</v>
      </c>
      <c r="D125" s="6">
        <f t="shared" si="3"/>
        <v>33.743429429339962</v>
      </c>
      <c r="E125" s="5">
        <f>D125*Parametreler!$B$4</f>
        <v>113614.24050282816</v>
      </c>
    </row>
    <row r="126" spans="1:5" x14ac:dyDescent="0.3">
      <c r="A126" s="3">
        <v>45416</v>
      </c>
      <c r="B126" s="5">
        <f t="shared" si="2"/>
        <v>113732.20064324066</v>
      </c>
      <c r="C126" s="5">
        <f>B126*(Parametreler!$B$1/366)*0.95</f>
        <v>118.08261268970341</v>
      </c>
      <c r="D126" s="6">
        <f t="shared" si="3"/>
        <v>33.778463591042552</v>
      </c>
      <c r="E126" s="5">
        <f>D126*Parametreler!$B$4</f>
        <v>113732.20064324093</v>
      </c>
    </row>
    <row r="127" spans="1:5" x14ac:dyDescent="0.3">
      <c r="A127" s="3">
        <v>45417</v>
      </c>
      <c r="B127" s="5">
        <f t="shared" si="2"/>
        <v>113850.28325593036</v>
      </c>
      <c r="C127" s="5">
        <f>B127*(Parametreler!$B$1/366)*0.95</f>
        <v>118.20521212364353</v>
      </c>
      <c r="D127" s="6">
        <f t="shared" si="3"/>
        <v>33.813534127011394</v>
      </c>
      <c r="E127" s="5">
        <f>D127*Parametreler!$B$4</f>
        <v>113850.28325593063</v>
      </c>
    </row>
    <row r="128" spans="1:5" x14ac:dyDescent="0.3">
      <c r="A128" s="3">
        <v>45418</v>
      </c>
      <c r="B128" s="5">
        <f t="shared" si="2"/>
        <v>113968.48846805401</v>
      </c>
      <c r="C128" s="5">
        <f>B128*(Parametreler!$B$1/366)*0.95</f>
        <v>118.32793884661345</v>
      </c>
      <c r="D128" s="6">
        <f t="shared" si="3"/>
        <v>33.848641075012118</v>
      </c>
      <c r="E128" s="5">
        <f>D128*Parametreler!$B$4</f>
        <v>113968.48846805427</v>
      </c>
    </row>
    <row r="129" spans="1:5" x14ac:dyDescent="0.3">
      <c r="A129" s="3">
        <v>45419</v>
      </c>
      <c r="B129" s="5">
        <f t="shared" si="2"/>
        <v>114086.81640690063</v>
      </c>
      <c r="C129" s="5">
        <f>B129*(Parametreler!$B$1/366)*0.95</f>
        <v>118.45079299077113</v>
      </c>
      <c r="D129" s="6">
        <f t="shared" si="3"/>
        <v>33.883784472849563</v>
      </c>
      <c r="E129" s="5">
        <f>D129*Parametreler!$B$4</f>
        <v>114086.81640690089</v>
      </c>
    </row>
    <row r="130" spans="1:5" x14ac:dyDescent="0.3">
      <c r="A130" s="3">
        <v>45420</v>
      </c>
      <c r="B130" s="5">
        <f t="shared" si="2"/>
        <v>114205.2671998914</v>
      </c>
      <c r="C130" s="5">
        <f>B130*(Parametreler!$B$1/366)*0.95</f>
        <v>118.57377468841183</v>
      </c>
      <c r="D130" s="6">
        <f t="shared" si="3"/>
        <v>33.918964358367823</v>
      </c>
      <c r="E130" s="5">
        <f>D130*Parametreler!$B$4</f>
        <v>114205.26719989166</v>
      </c>
    </row>
    <row r="131" spans="1:5" x14ac:dyDescent="0.3">
      <c r="A131" s="3">
        <v>45421</v>
      </c>
      <c r="B131" s="5">
        <f t="shared" si="2"/>
        <v>114323.84097457981</v>
      </c>
      <c r="C131" s="5">
        <f>B131*(Parametreler!$B$1/366)*0.95</f>
        <v>118.6968840719681</v>
      </c>
      <c r="D131" s="6">
        <f t="shared" si="3"/>
        <v>33.954180769450282</v>
      </c>
      <c r="E131" s="5">
        <f>D131*Parametreler!$B$4</f>
        <v>114323.84097458007</v>
      </c>
    </row>
    <row r="132" spans="1:5" x14ac:dyDescent="0.3">
      <c r="A132" s="3">
        <v>45422</v>
      </c>
      <c r="B132" s="5">
        <f t="shared" ref="B132:B195" si="4">B131+C131</f>
        <v>114442.53785865178</v>
      </c>
      <c r="C132" s="5">
        <f>B132*(Parametreler!$B$1/366)*0.95</f>
        <v>118.82012127401003</v>
      </c>
      <c r="D132" s="6">
        <f t="shared" ref="D132:D195" si="5">D131*(1+(C131/B131))</f>
        <v>33.989433744019657</v>
      </c>
      <c r="E132" s="5">
        <f>D132*Parametreler!$B$4</f>
        <v>114442.53785865205</v>
      </c>
    </row>
    <row r="133" spans="1:5" x14ac:dyDescent="0.3">
      <c r="A133" s="3">
        <v>45423</v>
      </c>
      <c r="B133" s="5">
        <f t="shared" si="4"/>
        <v>114561.35797992579</v>
      </c>
      <c r="C133" s="5">
        <f>B133*(Parametreler!$B$1/366)*0.95</f>
        <v>118.94348642724535</v>
      </c>
      <c r="D133" s="6">
        <f t="shared" si="5"/>
        <v>34.024723320038035</v>
      </c>
      <c r="E133" s="5">
        <f>D133*Parametreler!$B$4</f>
        <v>114561.35797992605</v>
      </c>
    </row>
    <row r="134" spans="1:5" x14ac:dyDescent="0.3">
      <c r="A134" s="3">
        <v>45424</v>
      </c>
      <c r="B134" s="5">
        <f t="shared" si="4"/>
        <v>114680.30146635303</v>
      </c>
      <c r="C134" s="5">
        <f>B134*(Parametreler!$B$1/366)*0.95</f>
        <v>119.06697966451954</v>
      </c>
      <c r="D134" s="6">
        <f t="shared" si="5"/>
        <v>34.060049535506927</v>
      </c>
      <c r="E134" s="5">
        <f>D134*Parametreler!$B$4</f>
        <v>114680.3014663533</v>
      </c>
    </row>
    <row r="135" spans="1:5" x14ac:dyDescent="0.3">
      <c r="A135" s="3">
        <v>45425</v>
      </c>
      <c r="B135" s="5">
        <f t="shared" si="4"/>
        <v>114799.36844601756</v>
      </c>
      <c r="C135" s="5">
        <f>B135*(Parametreler!$B$1/366)*0.95</f>
        <v>119.19060111881603</v>
      </c>
      <c r="D135" s="6">
        <f t="shared" si="5"/>
        <v>34.095412428467291</v>
      </c>
      <c r="E135" s="5">
        <f>D135*Parametreler!$B$4</f>
        <v>114799.36844601782</v>
      </c>
    </row>
    <row r="136" spans="1:5" x14ac:dyDescent="0.3">
      <c r="A136" s="3">
        <v>45426</v>
      </c>
      <c r="B136" s="5">
        <f t="shared" si="4"/>
        <v>114918.55904713637</v>
      </c>
      <c r="C136" s="5">
        <f>B136*(Parametreler!$B$1/366)*0.95</f>
        <v>119.31435092325633</v>
      </c>
      <c r="D136" s="6">
        <f t="shared" si="5"/>
        <v>34.130812036999579</v>
      </c>
      <c r="E136" s="5">
        <f>D136*Parametreler!$B$4</f>
        <v>114918.55904713663</v>
      </c>
    </row>
    <row r="137" spans="1:5" x14ac:dyDescent="0.3">
      <c r="A137" s="3">
        <v>45427</v>
      </c>
      <c r="B137" s="5">
        <f t="shared" si="4"/>
        <v>115037.87339805963</v>
      </c>
      <c r="C137" s="5">
        <f>B137*(Parametreler!$B$1/366)*0.95</f>
        <v>119.43822921110016</v>
      </c>
      <c r="D137" s="6">
        <f t="shared" si="5"/>
        <v>34.16624839922379</v>
      </c>
      <c r="E137" s="5">
        <f>D137*Parametreler!$B$4</f>
        <v>115037.87339805991</v>
      </c>
    </row>
    <row r="138" spans="1:5" x14ac:dyDescent="0.3">
      <c r="A138" s="3">
        <v>45428</v>
      </c>
      <c r="B138" s="5">
        <f t="shared" si="4"/>
        <v>115157.31162727073</v>
      </c>
      <c r="C138" s="5">
        <f>B138*(Parametreler!$B$1/366)*0.95</f>
        <v>119.56223611574556</v>
      </c>
      <c r="D138" s="6">
        <f t="shared" si="5"/>
        <v>34.201721553299485</v>
      </c>
      <c r="E138" s="5">
        <f>D138*Parametreler!$B$4</f>
        <v>115157.311627271</v>
      </c>
    </row>
    <row r="139" spans="1:5" x14ac:dyDescent="0.3">
      <c r="A139" s="3">
        <v>45429</v>
      </c>
      <c r="B139" s="5">
        <f t="shared" si="4"/>
        <v>115276.87386338647</v>
      </c>
      <c r="C139" s="5">
        <f>B139*(Parametreler!$B$1/366)*0.95</f>
        <v>119.68637177072911</v>
      </c>
      <c r="D139" s="6">
        <f t="shared" si="5"/>
        <v>34.237231537425863</v>
      </c>
      <c r="E139" s="5">
        <f>D139*Parametreler!$B$4</f>
        <v>115276.87386338675</v>
      </c>
    </row>
    <row r="140" spans="1:5" x14ac:dyDescent="0.3">
      <c r="A140" s="3">
        <v>45430</v>
      </c>
      <c r="B140" s="5">
        <f t="shared" si="4"/>
        <v>115396.5602351572</v>
      </c>
      <c r="C140" s="5">
        <f>B140*(Parametreler!$B$1/366)*0.95</f>
        <v>119.81063630972605</v>
      </c>
      <c r="D140" s="6">
        <f t="shared" si="5"/>
        <v>34.272778389841768</v>
      </c>
      <c r="E140" s="5">
        <f>D140*Parametreler!$B$4</f>
        <v>115396.56023515748</v>
      </c>
    </row>
    <row r="141" spans="1:5" x14ac:dyDescent="0.3">
      <c r="A141" s="3">
        <v>45431</v>
      </c>
      <c r="B141" s="5">
        <f t="shared" si="4"/>
        <v>115516.37087146693</v>
      </c>
      <c r="C141" s="5">
        <f>B141*(Parametreler!$B$1/366)*0.95</f>
        <v>119.93502986655037</v>
      </c>
      <c r="D141" s="6">
        <f t="shared" si="5"/>
        <v>34.308362148825758</v>
      </c>
      <c r="E141" s="5">
        <f>D141*Parametreler!$B$4</f>
        <v>115516.37087146721</v>
      </c>
    </row>
    <row r="142" spans="1:5" x14ac:dyDescent="0.3">
      <c r="A142" s="3">
        <v>45432</v>
      </c>
      <c r="B142" s="5">
        <f t="shared" si="4"/>
        <v>115636.30590133349</v>
      </c>
      <c r="C142" s="5">
        <f>B142*(Parametreler!$B$1/366)*0.95</f>
        <v>120.05955257515498</v>
      </c>
      <c r="D142" s="6">
        <f t="shared" si="5"/>
        <v>34.343982852696122</v>
      </c>
      <c r="E142" s="5">
        <f>D142*Parametreler!$B$4</f>
        <v>115636.30590133375</v>
      </c>
    </row>
    <row r="143" spans="1:5" x14ac:dyDescent="0.3">
      <c r="A143" s="3">
        <v>45433</v>
      </c>
      <c r="B143" s="5">
        <f t="shared" si="4"/>
        <v>115756.36545390864</v>
      </c>
      <c r="C143" s="5">
        <f>B143*(Parametreler!$B$1/366)*0.95</f>
        <v>120.18420456963192</v>
      </c>
      <c r="D143" s="6">
        <f t="shared" si="5"/>
        <v>34.379640539810943</v>
      </c>
      <c r="E143" s="5">
        <f>D143*Parametreler!$B$4</f>
        <v>115756.3654539089</v>
      </c>
    </row>
    <row r="144" spans="1:5" x14ac:dyDescent="0.3">
      <c r="A144" s="3">
        <v>45434</v>
      </c>
      <c r="B144" s="5">
        <f t="shared" si="4"/>
        <v>115876.54965847827</v>
      </c>
      <c r="C144" s="5">
        <f>B144*(Parametreler!$B$1/366)*0.95</f>
        <v>120.3089859842124</v>
      </c>
      <c r="D144" s="6">
        <f t="shared" si="5"/>
        <v>34.415335248568127</v>
      </c>
      <c r="E144" s="5">
        <f>D144*Parametreler!$B$4</f>
        <v>115876.54965847854</v>
      </c>
    </row>
    <row r="145" spans="1:5" x14ac:dyDescent="0.3">
      <c r="A145" s="3">
        <v>45435</v>
      </c>
      <c r="B145" s="5">
        <f t="shared" si="4"/>
        <v>115996.85864446248</v>
      </c>
      <c r="C145" s="5">
        <f>B145*(Parametreler!$B$1/366)*0.95</f>
        <v>120.43389695326705</v>
      </c>
      <c r="D145" s="6">
        <f t="shared" si="5"/>
        <v>34.451067017405435</v>
      </c>
      <c r="E145" s="5">
        <f>D145*Parametreler!$B$4</f>
        <v>115996.85864446276</v>
      </c>
    </row>
    <row r="146" spans="1:5" x14ac:dyDescent="0.3">
      <c r="A146" s="3">
        <v>45436</v>
      </c>
      <c r="B146" s="5">
        <f t="shared" si="4"/>
        <v>116117.29254141575</v>
      </c>
      <c r="C146" s="5">
        <f>B146*(Parametreler!$B$1/366)*0.95</f>
        <v>120.55893761130596</v>
      </c>
      <c r="D146" s="6">
        <f t="shared" si="5"/>
        <v>34.486835884800556</v>
      </c>
      <c r="E146" s="5">
        <f>D146*Parametreler!$B$4</f>
        <v>116117.29254141601</v>
      </c>
    </row>
    <row r="147" spans="1:5" x14ac:dyDescent="0.3">
      <c r="A147" s="3">
        <v>45437</v>
      </c>
      <c r="B147" s="5">
        <f t="shared" si="4"/>
        <v>116237.85147902706</v>
      </c>
      <c r="C147" s="5">
        <f>B147*(Parametreler!$B$1/366)*0.95</f>
        <v>120.68410809297892</v>
      </c>
      <c r="D147" s="6">
        <f t="shared" si="5"/>
        <v>34.522641889271114</v>
      </c>
      <c r="E147" s="5">
        <f>D147*Parametreler!$B$4</f>
        <v>116237.85147902733</v>
      </c>
    </row>
    <row r="148" spans="1:5" x14ac:dyDescent="0.3">
      <c r="A148" s="3">
        <v>45438</v>
      </c>
      <c r="B148" s="5">
        <f t="shared" si="4"/>
        <v>116358.53558712003</v>
      </c>
      <c r="C148" s="5">
        <f>B148*(Parametreler!$B$1/366)*0.95</f>
        <v>120.80940853307544</v>
      </c>
      <c r="D148" s="6">
        <f t="shared" si="5"/>
        <v>34.558485069374726</v>
      </c>
      <c r="E148" s="5">
        <f>D148*Parametreler!$B$4</f>
        <v>116358.53558712029</v>
      </c>
    </row>
    <row r="149" spans="1:5" x14ac:dyDescent="0.3">
      <c r="A149" s="3">
        <v>45439</v>
      </c>
      <c r="B149" s="5">
        <f t="shared" si="4"/>
        <v>116479.34499565311</v>
      </c>
      <c r="C149" s="5">
        <f>B149*(Parametreler!$B$1/366)*0.95</f>
        <v>120.93483906652509</v>
      </c>
      <c r="D149" s="6">
        <f t="shared" si="5"/>
        <v>34.594365463709053</v>
      </c>
      <c r="E149" s="5">
        <f>D149*Parametreler!$B$4</f>
        <v>116479.34499565339</v>
      </c>
    </row>
    <row r="150" spans="1:5" x14ac:dyDescent="0.3">
      <c r="A150" s="3">
        <v>45440</v>
      </c>
      <c r="B150" s="5">
        <f t="shared" si="4"/>
        <v>116600.27983471964</v>
      </c>
      <c r="C150" s="5">
        <f>B150*(Parametreler!$B$1/366)*0.95</f>
        <v>121.06039982839744</v>
      </c>
      <c r="D150" s="6">
        <f t="shared" si="5"/>
        <v>34.630283110911812</v>
      </c>
      <c r="E150" s="5">
        <f>D150*Parametreler!$B$4</f>
        <v>116600.27983471991</v>
      </c>
    </row>
    <row r="151" spans="1:5" x14ac:dyDescent="0.3">
      <c r="A151" s="3">
        <v>45441</v>
      </c>
      <c r="B151" s="5">
        <f t="shared" si="4"/>
        <v>116721.34023454803</v>
      </c>
      <c r="C151" s="5">
        <f>B151*(Parametreler!$B$1/366)*0.95</f>
        <v>121.18609095390232</v>
      </c>
      <c r="D151" s="6">
        <f t="shared" si="5"/>
        <v>34.666238049660848</v>
      </c>
      <c r="E151" s="5">
        <f>D151*Parametreler!$B$4</f>
        <v>116721.34023454832</v>
      </c>
    </row>
    <row r="152" spans="1:5" x14ac:dyDescent="0.3">
      <c r="A152" s="3">
        <v>45442</v>
      </c>
      <c r="B152" s="5">
        <f t="shared" si="4"/>
        <v>116842.52632550192</v>
      </c>
      <c r="C152" s="5">
        <f>B152*(Parametreler!$B$1/366)*0.95</f>
        <v>121.31191257838996</v>
      </c>
      <c r="D152" s="6">
        <f t="shared" si="5"/>
        <v>34.702230318674161</v>
      </c>
      <c r="E152" s="5">
        <f>D152*Parametreler!$B$4</f>
        <v>116842.52632550223</v>
      </c>
    </row>
    <row r="153" spans="1:5" x14ac:dyDescent="0.3">
      <c r="A153" s="3">
        <v>45443</v>
      </c>
      <c r="B153" s="5">
        <f t="shared" si="4"/>
        <v>116963.83823808031</v>
      </c>
      <c r="C153" s="5">
        <f>B153*(Parametreler!$B$1/366)*0.95</f>
        <v>121.43786483735113</v>
      </c>
      <c r="D153" s="6">
        <f t="shared" si="5"/>
        <v>34.738259956709946</v>
      </c>
      <c r="E153" s="5">
        <f>D153*Parametreler!$B$4</f>
        <v>116963.83823808063</v>
      </c>
    </row>
    <row r="154" spans="1:5" x14ac:dyDescent="0.3">
      <c r="A154" s="3">
        <v>45444</v>
      </c>
      <c r="B154" s="5">
        <f t="shared" si="4"/>
        <v>117085.27610291766</v>
      </c>
      <c r="C154" s="5">
        <f>B154*(Parametreler!$B$1/366)*0.95</f>
        <v>121.56394786641725</v>
      </c>
      <c r="D154" s="6">
        <f t="shared" si="5"/>
        <v>34.774327002566643</v>
      </c>
      <c r="E154" s="5">
        <f>D154*Parametreler!$B$4</f>
        <v>117085.276102918</v>
      </c>
    </row>
    <row r="155" spans="1:5" x14ac:dyDescent="0.3">
      <c r="A155" s="3">
        <v>45445</v>
      </c>
      <c r="B155" s="5">
        <f t="shared" si="4"/>
        <v>117206.84005078409</v>
      </c>
      <c r="C155" s="5">
        <f>B155*(Parametreler!$B$1/366)*0.95</f>
        <v>121.69016180136053</v>
      </c>
      <c r="D155" s="6">
        <f t="shared" si="5"/>
        <v>34.810431495082973</v>
      </c>
      <c r="E155" s="5">
        <f>D155*Parametreler!$B$4</f>
        <v>117206.84005078443</v>
      </c>
    </row>
    <row r="156" spans="1:5" x14ac:dyDescent="0.3">
      <c r="A156" s="3">
        <v>45446</v>
      </c>
      <c r="B156" s="5">
        <f t="shared" si="4"/>
        <v>117328.53021258545</v>
      </c>
      <c r="C156" s="5">
        <f>B156*(Parametreler!$B$1/366)*0.95</f>
        <v>121.81650677809418</v>
      </c>
      <c r="D156" s="6">
        <f t="shared" si="5"/>
        <v>34.84657347313798</v>
      </c>
      <c r="E156" s="5">
        <f>D156*Parametreler!$B$4</f>
        <v>117328.5302125858</v>
      </c>
    </row>
    <row r="157" spans="1:5" x14ac:dyDescent="0.3">
      <c r="A157" s="3">
        <v>45447</v>
      </c>
      <c r="B157" s="5">
        <f t="shared" si="4"/>
        <v>117450.34671936354</v>
      </c>
      <c r="C157" s="5">
        <f>B157*(Parametreler!$B$1/366)*0.95</f>
        <v>121.94298293267254</v>
      </c>
      <c r="D157" s="6">
        <f t="shared" si="5"/>
        <v>34.882752975651073</v>
      </c>
      <c r="E157" s="5">
        <f>D157*Parametreler!$B$4</f>
        <v>117450.34671936389</v>
      </c>
    </row>
    <row r="158" spans="1:5" x14ac:dyDescent="0.3">
      <c r="A158" s="3">
        <v>45448</v>
      </c>
      <c r="B158" s="5">
        <f t="shared" si="4"/>
        <v>117572.28970229621</v>
      </c>
      <c r="C158" s="5">
        <f>B158*(Parametreler!$B$1/366)*0.95</f>
        <v>122.06959040129114</v>
      </c>
      <c r="D158" s="6">
        <f t="shared" si="5"/>
        <v>34.918970041582078</v>
      </c>
      <c r="E158" s="5">
        <f>D158*Parametreler!$B$4</f>
        <v>117572.28970229656</v>
      </c>
    </row>
    <row r="159" spans="1:5" x14ac:dyDescent="0.3">
      <c r="A159" s="3">
        <v>45449</v>
      </c>
      <c r="B159" s="5">
        <f t="shared" si="4"/>
        <v>117694.35929269751</v>
      </c>
      <c r="C159" s="5">
        <f>B159*(Parametreler!$B$1/366)*0.95</f>
        <v>122.19632932028702</v>
      </c>
      <c r="D159" s="6">
        <f t="shared" si="5"/>
        <v>34.955224709931265</v>
      </c>
      <c r="E159" s="5">
        <f>D159*Parametreler!$B$4</f>
        <v>117694.35929269787</v>
      </c>
    </row>
    <row r="160" spans="1:5" x14ac:dyDescent="0.3">
      <c r="A160" s="3">
        <v>45450</v>
      </c>
      <c r="B160" s="5">
        <f t="shared" si="4"/>
        <v>117816.5556220178</v>
      </c>
      <c r="C160" s="5">
        <f>B160*(Parametreler!$B$1/366)*0.95</f>
        <v>122.32319982613869</v>
      </c>
      <c r="D160" s="6">
        <f t="shared" si="5"/>
        <v>34.991517019739391</v>
      </c>
      <c r="E160" s="5">
        <f>D160*Parametreler!$B$4</f>
        <v>117816.55562201816</v>
      </c>
    </row>
    <row r="161" spans="1:5" x14ac:dyDescent="0.3">
      <c r="A161" s="3">
        <v>45451</v>
      </c>
      <c r="B161" s="5">
        <f t="shared" si="4"/>
        <v>117938.87882184393</v>
      </c>
      <c r="C161" s="5">
        <f>B161*(Parametreler!$B$1/366)*0.95</f>
        <v>122.45020205546636</v>
      </c>
      <c r="D161" s="6">
        <f t="shared" si="5"/>
        <v>35.027847010087754</v>
      </c>
      <c r="E161" s="5">
        <f>D161*Parametreler!$B$4</f>
        <v>117938.87882184429</v>
      </c>
    </row>
    <row r="162" spans="1:5" x14ac:dyDescent="0.3">
      <c r="A162" s="3">
        <v>45452</v>
      </c>
      <c r="B162" s="5">
        <f t="shared" si="4"/>
        <v>118061.32902389939</v>
      </c>
      <c r="C162" s="5">
        <f>B162*(Parametreler!$B$1/366)*0.95</f>
        <v>122.57733614503215</v>
      </c>
      <c r="D162" s="6">
        <f t="shared" si="5"/>
        <v>35.064214720098228</v>
      </c>
      <c r="E162" s="5">
        <f>D162*Parametreler!$B$4</f>
        <v>118061.32902389976</v>
      </c>
    </row>
    <row r="163" spans="1:5" x14ac:dyDescent="0.3">
      <c r="A163" s="3">
        <v>45453</v>
      </c>
      <c r="B163" s="5">
        <f t="shared" si="4"/>
        <v>118183.90636004442</v>
      </c>
      <c r="C163" s="5">
        <f>B163*(Parametreler!$B$1/366)*0.95</f>
        <v>122.7046022317401</v>
      </c>
      <c r="D163" s="6">
        <f t="shared" si="5"/>
        <v>35.100620188933306</v>
      </c>
      <c r="E163" s="5">
        <f>D163*Parametreler!$B$4</f>
        <v>118183.90636004481</v>
      </c>
    </row>
    <row r="164" spans="1:5" x14ac:dyDescent="0.3">
      <c r="A164" s="3">
        <v>45454</v>
      </c>
      <c r="B164" s="5">
        <f t="shared" si="4"/>
        <v>118306.61096227616</v>
      </c>
      <c r="C164" s="5">
        <f>B164*(Parametreler!$B$1/366)*0.95</f>
        <v>122.83200045263645</v>
      </c>
      <c r="D164" s="6">
        <f t="shared" si="5"/>
        <v>35.137063455796131</v>
      </c>
      <c r="E164" s="5">
        <f>D164*Parametreler!$B$4</f>
        <v>118306.61096227654</v>
      </c>
    </row>
    <row r="165" spans="1:5" x14ac:dyDescent="0.3">
      <c r="A165" s="3">
        <v>45455</v>
      </c>
      <c r="B165" s="5">
        <f t="shared" si="4"/>
        <v>118429.44296272879</v>
      </c>
      <c r="C165" s="5">
        <f>B165*(Parametreler!$B$1/366)*0.95</f>
        <v>122.95953094490966</v>
      </c>
      <c r="D165" s="6">
        <f t="shared" si="5"/>
        <v>35.173544559930562</v>
      </c>
      <c r="E165" s="5">
        <f>D165*Parametreler!$B$4</f>
        <v>118429.44296272917</v>
      </c>
    </row>
    <row r="166" spans="1:5" x14ac:dyDescent="0.3">
      <c r="A166" s="3">
        <v>45456</v>
      </c>
      <c r="B166" s="5">
        <f t="shared" si="4"/>
        <v>118552.4024936737</v>
      </c>
      <c r="C166" s="5">
        <f>B166*(Parametreler!$B$1/366)*0.95</f>
        <v>123.08719384589072</v>
      </c>
      <c r="D166" s="6">
        <f t="shared" si="5"/>
        <v>35.210063540621199</v>
      </c>
      <c r="E166" s="5">
        <f>D166*Parametreler!$B$4</f>
        <v>118552.40249367408</v>
      </c>
    </row>
    <row r="167" spans="1:5" x14ac:dyDescent="0.3">
      <c r="A167" s="3">
        <v>45457</v>
      </c>
      <c r="B167" s="5">
        <f t="shared" si="4"/>
        <v>118675.48968751958</v>
      </c>
      <c r="C167" s="5">
        <f>B167*(Parametreler!$B$1/366)*0.95</f>
        <v>123.21498929305311</v>
      </c>
      <c r="D167" s="6">
        <f t="shared" si="5"/>
        <v>35.246620437193428</v>
      </c>
      <c r="E167" s="5">
        <f>D167*Parametreler!$B$4</f>
        <v>118675.48968751996</v>
      </c>
    </row>
    <row r="168" spans="1:5" x14ac:dyDescent="0.3">
      <c r="A168" s="3">
        <v>45458</v>
      </c>
      <c r="B168" s="5">
        <f t="shared" si="4"/>
        <v>118798.70467681263</v>
      </c>
      <c r="C168" s="5">
        <f>B168*(Parametreler!$B$1/366)*0.95</f>
        <v>123.34291742401312</v>
      </c>
      <c r="D168" s="6">
        <f t="shared" si="5"/>
        <v>35.283215289013462</v>
      </c>
      <c r="E168" s="5">
        <f>D168*Parametreler!$B$4</f>
        <v>118798.70467681301</v>
      </c>
    </row>
    <row r="169" spans="1:5" x14ac:dyDescent="0.3">
      <c r="A169" s="3">
        <v>45459</v>
      </c>
      <c r="B169" s="5">
        <f t="shared" si="4"/>
        <v>118922.04759423665</v>
      </c>
      <c r="C169" s="5">
        <f>B169*(Parametreler!$B$1/366)*0.95</f>
        <v>123.47097837652986</v>
      </c>
      <c r="D169" s="6">
        <f t="shared" si="5"/>
        <v>35.319848135488392</v>
      </c>
      <c r="E169" s="5">
        <f>D169*Parametreler!$B$4</f>
        <v>118922.04759423702</v>
      </c>
    </row>
    <row r="170" spans="1:5" x14ac:dyDescent="0.3">
      <c r="A170" s="3">
        <v>45460</v>
      </c>
      <c r="B170" s="5">
        <f t="shared" si="4"/>
        <v>119045.51857261317</v>
      </c>
      <c r="C170" s="5">
        <f>B170*(Parametreler!$B$1/366)*0.95</f>
        <v>123.59917228850547</v>
      </c>
      <c r="D170" s="6">
        <f t="shared" si="5"/>
        <v>35.356519016066223</v>
      </c>
      <c r="E170" s="5">
        <f>D170*Parametreler!$B$4</f>
        <v>119045.51857261355</v>
      </c>
    </row>
    <row r="171" spans="1:5" x14ac:dyDescent="0.3">
      <c r="A171" s="3">
        <v>45461</v>
      </c>
      <c r="B171" s="5">
        <f t="shared" si="4"/>
        <v>119169.11774490168</v>
      </c>
      <c r="C171" s="5">
        <f>B171*(Parametreler!$B$1/366)*0.95</f>
        <v>123.72749929798535</v>
      </c>
      <c r="D171" s="6">
        <f t="shared" si="5"/>
        <v>35.393227970235912</v>
      </c>
      <c r="E171" s="5">
        <f>D171*Parametreler!$B$4</f>
        <v>119169.11774490208</v>
      </c>
    </row>
    <row r="172" spans="1:5" x14ac:dyDescent="0.3">
      <c r="A172" s="3">
        <v>45462</v>
      </c>
      <c r="B172" s="5">
        <f t="shared" si="4"/>
        <v>119292.84524419966</v>
      </c>
      <c r="C172" s="5">
        <f>B172*(Parametreler!$B$1/366)*0.95</f>
        <v>123.85595954315811</v>
      </c>
      <c r="D172" s="6">
        <f t="shared" si="5"/>
        <v>35.429975037527413</v>
      </c>
      <c r="E172" s="5">
        <f>D172*Parametreler!$B$4</f>
        <v>119292.84524420006</v>
      </c>
    </row>
    <row r="173" spans="1:5" x14ac:dyDescent="0.3">
      <c r="A173" s="3">
        <v>45463</v>
      </c>
      <c r="B173" s="5">
        <f t="shared" si="4"/>
        <v>119416.70120374282</v>
      </c>
      <c r="C173" s="5">
        <f>B173*(Parametreler!$B$1/366)*0.95</f>
        <v>123.98455316235594</v>
      </c>
      <c r="D173" s="6">
        <f t="shared" si="5"/>
        <v>35.46676025751173</v>
      </c>
      <c r="E173" s="5">
        <f>D173*Parametreler!$B$4</f>
        <v>119416.7012037432</v>
      </c>
    </row>
    <row r="174" spans="1:5" x14ac:dyDescent="0.3">
      <c r="A174" s="3">
        <v>45464</v>
      </c>
      <c r="B174" s="5">
        <f t="shared" si="4"/>
        <v>119540.68575690518</v>
      </c>
      <c r="C174" s="5">
        <f>B174*(Parametreler!$B$1/366)*0.95</f>
        <v>124.11328029405455</v>
      </c>
      <c r="D174" s="6">
        <f t="shared" si="5"/>
        <v>35.503583669800953</v>
      </c>
      <c r="E174" s="5">
        <f>D174*Parametreler!$B$4</f>
        <v>119540.68575690557</v>
      </c>
    </row>
    <row r="175" spans="1:5" x14ac:dyDescent="0.3">
      <c r="A175" s="3">
        <v>45465</v>
      </c>
      <c r="B175" s="5">
        <f t="shared" si="4"/>
        <v>119664.79903719923</v>
      </c>
      <c r="C175" s="5">
        <f>B175*(Parametreler!$B$1/366)*0.95</f>
        <v>124.24214107687351</v>
      </c>
      <c r="D175" s="6">
        <f t="shared" si="5"/>
        <v>35.540445314048291</v>
      </c>
      <c r="E175" s="5">
        <f>D175*Parametreler!$B$4</f>
        <v>119664.79903719964</v>
      </c>
    </row>
    <row r="176" spans="1:5" x14ac:dyDescent="0.3">
      <c r="A176" s="3">
        <v>45466</v>
      </c>
      <c r="B176" s="5">
        <f t="shared" si="4"/>
        <v>119789.04117827611</v>
      </c>
      <c r="C176" s="5">
        <f>B176*(Parametreler!$B$1/366)*0.95</f>
        <v>124.37113564957629</v>
      </c>
      <c r="D176" s="6">
        <f t="shared" si="5"/>
        <v>35.577345229948122</v>
      </c>
      <c r="E176" s="5">
        <f>D176*Parametreler!$B$4</f>
        <v>119789.04117827651</v>
      </c>
    </row>
    <row r="177" spans="1:5" x14ac:dyDescent="0.3">
      <c r="A177" s="3">
        <v>45467</v>
      </c>
      <c r="B177" s="5">
        <f t="shared" si="4"/>
        <v>119913.41231392568</v>
      </c>
      <c r="C177" s="5">
        <f>B177*(Parametreler!$B$1/366)*0.95</f>
        <v>124.50026415107038</v>
      </c>
      <c r="D177" s="6">
        <f t="shared" si="5"/>
        <v>35.614283457236048</v>
      </c>
      <c r="E177" s="5">
        <f>D177*Parametreler!$B$4</f>
        <v>119913.41231392609</v>
      </c>
    </row>
    <row r="178" spans="1:5" x14ac:dyDescent="0.3">
      <c r="A178" s="3">
        <v>45468</v>
      </c>
      <c r="B178" s="5">
        <f t="shared" si="4"/>
        <v>120037.91257807675</v>
      </c>
      <c r="C178" s="5">
        <f>B178*(Parametreler!$B$1/366)*0.95</f>
        <v>124.62952672040754</v>
      </c>
      <c r="D178" s="6">
        <f t="shared" si="5"/>
        <v>35.651260035688914</v>
      </c>
      <c r="E178" s="5">
        <f>D178*Parametreler!$B$4</f>
        <v>120037.91257807716</v>
      </c>
    </row>
    <row r="179" spans="1:5" x14ac:dyDescent="0.3">
      <c r="A179" s="3">
        <v>45469</v>
      </c>
      <c r="B179" s="5">
        <f t="shared" si="4"/>
        <v>120162.54210479716</v>
      </c>
      <c r="C179" s="5">
        <f>B179*(Parametreler!$B$1/366)*0.95</f>
        <v>124.75892349678394</v>
      </c>
      <c r="D179" s="6">
        <f t="shared" si="5"/>
        <v>35.688275005124872</v>
      </c>
      <c r="E179" s="5">
        <f>D179*Parametreler!$B$4</f>
        <v>120162.54210479755</v>
      </c>
    </row>
    <row r="180" spans="1:5" x14ac:dyDescent="0.3">
      <c r="A180" s="3">
        <v>45470</v>
      </c>
      <c r="B180" s="5">
        <f t="shared" si="4"/>
        <v>120287.30102829395</v>
      </c>
      <c r="C180" s="5">
        <f>B180*(Parametreler!$B$1/366)*0.95</f>
        <v>124.88845461954016</v>
      </c>
      <c r="D180" s="6">
        <f t="shared" si="5"/>
        <v>35.725328405403417</v>
      </c>
      <c r="E180" s="5">
        <f>D180*Parametreler!$B$4</f>
        <v>120287.30102829434</v>
      </c>
    </row>
    <row r="181" spans="1:5" x14ac:dyDescent="0.3">
      <c r="A181" s="3">
        <v>45471</v>
      </c>
      <c r="B181" s="5">
        <f t="shared" si="4"/>
        <v>120412.18948291348</v>
      </c>
      <c r="C181" s="5">
        <f>B181*(Parametreler!$B$1/366)*0.95</f>
        <v>125.01812022816155</v>
      </c>
      <c r="D181" s="6">
        <f t="shared" si="5"/>
        <v>35.762420276425424</v>
      </c>
      <c r="E181" s="5">
        <f>D181*Parametreler!$B$4</f>
        <v>120412.18948291389</v>
      </c>
    </row>
    <row r="182" spans="1:5" x14ac:dyDescent="0.3">
      <c r="A182" s="3">
        <v>45472</v>
      </c>
      <c r="B182" s="5">
        <f t="shared" si="4"/>
        <v>120537.20760314165</v>
      </c>
      <c r="C182" s="5">
        <f>B182*(Parametreler!$B$1/366)*0.95</f>
        <v>125.14792046227821</v>
      </c>
      <c r="D182" s="6">
        <f t="shared" si="5"/>
        <v>35.799550658133185</v>
      </c>
      <c r="E182" s="5">
        <f>D182*Parametreler!$B$4</f>
        <v>120537.20760314204</v>
      </c>
    </row>
    <row r="183" spans="1:5" x14ac:dyDescent="0.3">
      <c r="A183" s="3">
        <v>45473</v>
      </c>
      <c r="B183" s="5">
        <f t="shared" si="4"/>
        <v>120662.35552360392</v>
      </c>
      <c r="C183" s="5">
        <f>B183*(Parametreler!$B$1/366)*0.95</f>
        <v>125.27785546166528</v>
      </c>
      <c r="D183" s="6">
        <f t="shared" si="5"/>
        <v>35.836719590510484</v>
      </c>
      <c r="E183" s="5">
        <f>D183*Parametreler!$B$4</f>
        <v>120662.35552360433</v>
      </c>
    </row>
    <row r="184" spans="1:5" x14ac:dyDescent="0.3">
      <c r="A184" s="3">
        <v>45474</v>
      </c>
      <c r="B184" s="5">
        <f t="shared" si="4"/>
        <v>120787.63337906559</v>
      </c>
      <c r="C184" s="5">
        <f>B184*(Parametreler!$B$1/366)*0.95</f>
        <v>125.40792536624296</v>
      </c>
      <c r="D184" s="6">
        <f t="shared" si="5"/>
        <v>35.873927113582596</v>
      </c>
      <c r="E184" s="5">
        <f>D184*Parametreler!$B$4</f>
        <v>120787.63337906598</v>
      </c>
    </row>
    <row r="185" spans="1:5" x14ac:dyDescent="0.3">
      <c r="A185" s="3">
        <v>45475</v>
      </c>
      <c r="B185" s="5">
        <f t="shared" si="4"/>
        <v>120913.04130443184</v>
      </c>
      <c r="C185" s="5">
        <f>B185*(Parametreler!$B$1/366)*0.95</f>
        <v>125.53813031607677</v>
      </c>
      <c r="D185" s="6">
        <f t="shared" si="5"/>
        <v>35.911173267416373</v>
      </c>
      <c r="E185" s="5">
        <f>D185*Parametreler!$B$4</f>
        <v>120913.04130443223</v>
      </c>
    </row>
    <row r="186" spans="1:5" x14ac:dyDescent="0.3">
      <c r="A186" s="3">
        <v>45476</v>
      </c>
      <c r="B186" s="5">
        <f t="shared" si="4"/>
        <v>121038.57943474792</v>
      </c>
      <c r="C186" s="5">
        <f>B186*(Parametreler!$B$1/366)*0.95</f>
        <v>125.6684704513776</v>
      </c>
      <c r="D186" s="6">
        <f t="shared" si="5"/>
        <v>35.948458092120248</v>
      </c>
      <c r="E186" s="5">
        <f>D186*Parametreler!$B$4</f>
        <v>121038.57943474832</v>
      </c>
    </row>
    <row r="187" spans="1:5" x14ac:dyDescent="0.3">
      <c r="A187" s="3">
        <v>45477</v>
      </c>
      <c r="B187" s="5">
        <f t="shared" si="4"/>
        <v>121164.2479051993</v>
      </c>
      <c r="C187" s="5">
        <f>B187*(Parametreler!$B$1/366)*0.95</f>
        <v>125.79894591250201</v>
      </c>
      <c r="D187" s="6">
        <f t="shared" si="5"/>
        <v>35.985781627844311</v>
      </c>
      <c r="E187" s="5">
        <f>D187*Parametreler!$B$4</f>
        <v>121164.24790519971</v>
      </c>
    </row>
    <row r="188" spans="1:5" x14ac:dyDescent="0.3">
      <c r="A188" s="3">
        <v>45478</v>
      </c>
      <c r="B188" s="5">
        <f t="shared" si="4"/>
        <v>121290.04685111181</v>
      </c>
      <c r="C188" s="5">
        <f>B188*(Parametreler!$B$1/366)*0.95</f>
        <v>125.92955683995216</v>
      </c>
      <c r="D188" s="6">
        <f t="shared" si="5"/>
        <v>36.023143914780327</v>
      </c>
      <c r="E188" s="5">
        <f>D188*Parametreler!$B$4</f>
        <v>121290.04685111222</v>
      </c>
    </row>
    <row r="189" spans="1:5" x14ac:dyDescent="0.3">
      <c r="A189" s="3">
        <v>45479</v>
      </c>
      <c r="B189" s="5">
        <f t="shared" si="4"/>
        <v>121415.97640795176</v>
      </c>
      <c r="C189" s="5">
        <f>B189*(Parametreler!$B$1/366)*0.95</f>
        <v>126.06030337437615</v>
      </c>
      <c r="D189" s="6">
        <f t="shared" si="5"/>
        <v>36.060544993161791</v>
      </c>
      <c r="E189" s="5">
        <f>D189*Parametreler!$B$4</f>
        <v>121415.97640795217</v>
      </c>
    </row>
    <row r="190" spans="1:5" x14ac:dyDescent="0.3">
      <c r="A190" s="3">
        <v>45480</v>
      </c>
      <c r="B190" s="5">
        <f t="shared" si="4"/>
        <v>121542.03671132615</v>
      </c>
      <c r="C190" s="5">
        <f>B190*(Parametreler!$B$1/366)*0.95</f>
        <v>126.19118565656812</v>
      </c>
      <c r="D190" s="6">
        <f t="shared" si="5"/>
        <v>36.097984903263985</v>
      </c>
      <c r="E190" s="5">
        <f>D190*Parametreler!$B$4</f>
        <v>121542.03671132655</v>
      </c>
    </row>
    <row r="191" spans="1:5" x14ac:dyDescent="0.3">
      <c r="A191" s="3">
        <v>45481</v>
      </c>
      <c r="B191" s="5">
        <f t="shared" si="4"/>
        <v>121668.22789698272</v>
      </c>
      <c r="C191" s="5">
        <f>B191*(Parametreler!$B$1/366)*0.95</f>
        <v>126.32220382746839</v>
      </c>
      <c r="D191" s="6">
        <f t="shared" si="5"/>
        <v>36.135463685403984</v>
      </c>
      <c r="E191" s="5">
        <f>D191*Parametreler!$B$4</f>
        <v>121668.22789698312</v>
      </c>
    </row>
    <row r="192" spans="1:5" x14ac:dyDescent="0.3">
      <c r="A192" s="3">
        <v>45482</v>
      </c>
      <c r="B192" s="5">
        <f t="shared" si="4"/>
        <v>121794.55010081019</v>
      </c>
      <c r="C192" s="5">
        <f>B192*(Parametreler!$B$1/366)*0.95</f>
        <v>126.45335802816358</v>
      </c>
      <c r="D192" s="6">
        <f t="shared" si="5"/>
        <v>36.172981379940744</v>
      </c>
      <c r="E192" s="5">
        <f>D192*Parametreler!$B$4</f>
        <v>121794.55010081059</v>
      </c>
    </row>
    <row r="193" spans="1:5" x14ac:dyDescent="0.3">
      <c r="A193" s="3">
        <v>45483</v>
      </c>
      <c r="B193" s="5">
        <f t="shared" si="4"/>
        <v>121921.00345883834</v>
      </c>
      <c r="C193" s="5">
        <f>B193*(Parametreler!$B$1/366)*0.95</f>
        <v>126.58464839988679</v>
      </c>
      <c r="D193" s="6">
        <f t="shared" si="5"/>
        <v>36.210538027275106</v>
      </c>
      <c r="E193" s="5">
        <f>D193*Parametreler!$B$4</f>
        <v>121921.00345883875</v>
      </c>
    </row>
    <row r="194" spans="1:5" x14ac:dyDescent="0.3">
      <c r="A194" s="3">
        <v>45484</v>
      </c>
      <c r="B194" s="5">
        <f t="shared" si="4"/>
        <v>122047.58810723823</v>
      </c>
      <c r="C194" s="5">
        <f>B194*(Parametreler!$B$1/366)*0.95</f>
        <v>126.71607508401785</v>
      </c>
      <c r="D194" s="6">
        <f t="shared" si="5"/>
        <v>36.248133667849871</v>
      </c>
      <c r="E194" s="5">
        <f>D194*Parametreler!$B$4</f>
        <v>122047.58810723863</v>
      </c>
    </row>
    <row r="195" spans="1:5" x14ac:dyDescent="0.3">
      <c r="A195" s="3">
        <v>45485</v>
      </c>
      <c r="B195" s="5">
        <f t="shared" si="4"/>
        <v>122174.30418232224</v>
      </c>
      <c r="C195" s="5">
        <f>B195*(Parametreler!$B$1/366)*0.95</f>
        <v>126.84763822208319</v>
      </c>
      <c r="D195" s="6">
        <f t="shared" si="5"/>
        <v>36.285768342149822</v>
      </c>
      <c r="E195" s="5">
        <f>D195*Parametreler!$B$4</f>
        <v>122174.30418232264</v>
      </c>
    </row>
    <row r="196" spans="1:5" x14ac:dyDescent="0.3">
      <c r="A196" s="3">
        <v>45486</v>
      </c>
      <c r="B196" s="5">
        <f t="shared" ref="B196:B259" si="6">B195+C195</f>
        <v>122301.15182054433</v>
      </c>
      <c r="C196" s="5">
        <f>B196*(Parametreler!$B$1/366)*0.95</f>
        <v>126.97933795575639</v>
      </c>
      <c r="D196" s="6">
        <f t="shared" ref="D196:D259" si="7">D195*(1+(C195/B195))</f>
        <v>36.323442090701782</v>
      </c>
      <c r="E196" s="5">
        <f>D196*Parametreler!$B$4</f>
        <v>122301.15182054472</v>
      </c>
    </row>
    <row r="197" spans="1:5" x14ac:dyDescent="0.3">
      <c r="A197" s="3">
        <v>45487</v>
      </c>
      <c r="B197" s="5">
        <f t="shared" si="6"/>
        <v>122428.13115850008</v>
      </c>
      <c r="C197" s="5">
        <f>B197*(Parametreler!$B$1/366)*0.95</f>
        <v>127.11117442685801</v>
      </c>
      <c r="D197" s="6">
        <f t="shared" si="7"/>
        <v>36.361154954074642</v>
      </c>
      <c r="E197" s="5">
        <f>D197*Parametreler!$B$4</f>
        <v>122428.13115850049</v>
      </c>
    </row>
    <row r="198" spans="1:5" x14ac:dyDescent="0.3">
      <c r="A198" s="3">
        <v>45488</v>
      </c>
      <c r="B198" s="5">
        <f t="shared" si="6"/>
        <v>122555.24233292694</v>
      </c>
      <c r="C198" s="5">
        <f>B198*(Parametreler!$B$1/366)*0.95</f>
        <v>127.24314777735583</v>
      </c>
      <c r="D198" s="6">
        <f t="shared" si="7"/>
        <v>36.398906972879423</v>
      </c>
      <c r="E198" s="5">
        <f>D198*Parametreler!$B$4</f>
        <v>122555.24233292736</v>
      </c>
    </row>
    <row r="199" spans="1:5" x14ac:dyDescent="0.3">
      <c r="A199" s="3">
        <v>45489</v>
      </c>
      <c r="B199" s="5">
        <f t="shared" si="6"/>
        <v>122682.48548070429</v>
      </c>
      <c r="C199" s="5">
        <f>B199*(Parametreler!$B$1/366)*0.95</f>
        <v>127.3752581493651</v>
      </c>
      <c r="D199" s="6">
        <f t="shared" si="7"/>
        <v>36.436698187769302</v>
      </c>
      <c r="E199" s="5">
        <f>D199*Parametreler!$B$4</f>
        <v>122682.48548070472</v>
      </c>
    </row>
    <row r="200" spans="1:5" x14ac:dyDescent="0.3">
      <c r="A200" s="3">
        <v>45490</v>
      </c>
      <c r="B200" s="5">
        <f t="shared" si="6"/>
        <v>122809.86073885365</v>
      </c>
      <c r="C200" s="5">
        <f>B200*(Parametreler!$B$1/366)*0.95</f>
        <v>127.50750568514859</v>
      </c>
      <c r="D200" s="6">
        <f t="shared" si="7"/>
        <v>36.474528639439662</v>
      </c>
      <c r="E200" s="5">
        <f>D200*Parametreler!$B$4</f>
        <v>122809.86073885408</v>
      </c>
    </row>
    <row r="201" spans="1:5" x14ac:dyDescent="0.3">
      <c r="A201" s="3">
        <v>45491</v>
      </c>
      <c r="B201" s="5">
        <f t="shared" si="6"/>
        <v>122937.3682445388</v>
      </c>
      <c r="C201" s="5">
        <f>B201*(Parametreler!$B$1/366)*0.95</f>
        <v>127.63989052711678</v>
      </c>
      <c r="D201" s="6">
        <f t="shared" si="7"/>
        <v>36.512398368628155</v>
      </c>
      <c r="E201" s="5">
        <f>D201*Parametreler!$B$4</f>
        <v>122937.36824453925</v>
      </c>
    </row>
    <row r="202" spans="1:5" x14ac:dyDescent="0.3">
      <c r="A202" s="3">
        <v>45492</v>
      </c>
      <c r="B202" s="5">
        <f t="shared" si="6"/>
        <v>123065.00813506592</v>
      </c>
      <c r="C202" s="5">
        <f>B202*(Parametreler!$B$1/366)*0.95</f>
        <v>127.772412817828</v>
      </c>
      <c r="D202" s="6">
        <f t="shared" si="7"/>
        <v>36.550307416114713</v>
      </c>
      <c r="E202" s="5">
        <f>D202*Parametreler!$B$4</f>
        <v>123065.00813506638</v>
      </c>
    </row>
    <row r="203" spans="1:5" x14ac:dyDescent="0.3">
      <c r="A203" s="3">
        <v>45493</v>
      </c>
      <c r="B203" s="5">
        <f t="shared" si="6"/>
        <v>123192.78054788374</v>
      </c>
      <c r="C203" s="5">
        <f>B203*(Parametreler!$B$1/366)*0.95</f>
        <v>127.90507269998859</v>
      </c>
      <c r="D203" s="6">
        <f t="shared" si="7"/>
        <v>36.588255822721607</v>
      </c>
      <c r="E203" s="5">
        <f>D203*Parametreler!$B$4</f>
        <v>123192.78054788421</v>
      </c>
    </row>
    <row r="204" spans="1:5" x14ac:dyDescent="0.3">
      <c r="A204" s="3">
        <v>45494</v>
      </c>
      <c r="B204" s="5">
        <f t="shared" si="6"/>
        <v>123320.68562058372</v>
      </c>
      <c r="C204" s="5">
        <f>B204*(Parametreler!$B$1/366)*0.95</f>
        <v>128.03787031645305</v>
      </c>
      <c r="D204" s="6">
        <f t="shared" si="7"/>
        <v>36.626243629313507</v>
      </c>
      <c r="E204" s="5">
        <f>D204*Parametreler!$B$4</f>
        <v>123320.68562058421</v>
      </c>
    </row>
    <row r="205" spans="1:5" x14ac:dyDescent="0.3">
      <c r="A205" s="3">
        <v>45495</v>
      </c>
      <c r="B205" s="5">
        <f t="shared" si="6"/>
        <v>123448.72349090017</v>
      </c>
      <c r="C205" s="5">
        <f>B205*(Parametreler!$B$1/366)*0.95</f>
        <v>128.17080581022424</v>
      </c>
      <c r="D205" s="6">
        <f t="shared" si="7"/>
        <v>36.664270876797495</v>
      </c>
      <c r="E205" s="5">
        <f>D205*Parametreler!$B$4</f>
        <v>123448.72349090067</v>
      </c>
    </row>
    <row r="206" spans="1:5" x14ac:dyDescent="0.3">
      <c r="A206" s="3">
        <v>45496</v>
      </c>
      <c r="B206" s="5">
        <f t="shared" si="6"/>
        <v>123576.89429671039</v>
      </c>
      <c r="C206" s="5">
        <f>B206*(Parametreler!$B$1/366)*0.95</f>
        <v>128.30387932445339</v>
      </c>
      <c r="D206" s="6">
        <f t="shared" si="7"/>
        <v>36.70233760612313</v>
      </c>
      <c r="E206" s="5">
        <f>D206*Parametreler!$B$4</f>
        <v>123576.89429671089</v>
      </c>
    </row>
    <row r="207" spans="1:5" x14ac:dyDescent="0.3">
      <c r="A207" s="3">
        <v>45497</v>
      </c>
      <c r="B207" s="5">
        <f t="shared" si="6"/>
        <v>123705.19817603484</v>
      </c>
      <c r="C207" s="5">
        <f>B207*(Parametreler!$B$1/366)*0.95</f>
        <v>128.43709100244055</v>
      </c>
      <c r="D207" s="6">
        <f t="shared" si="7"/>
        <v>36.740443858282497</v>
      </c>
      <c r="E207" s="5">
        <f>D207*Parametreler!$B$4</f>
        <v>123705.19817603535</v>
      </c>
    </row>
    <row r="208" spans="1:5" x14ac:dyDescent="0.3">
      <c r="A208" s="3">
        <v>45498</v>
      </c>
      <c r="B208" s="5">
        <f t="shared" si="6"/>
        <v>123833.63526703729</v>
      </c>
      <c r="C208" s="5">
        <f>B208*(Parametreler!$B$1/366)*0.95</f>
        <v>128.57044098763433</v>
      </c>
      <c r="D208" s="6">
        <f t="shared" si="7"/>
        <v>36.778589674310226</v>
      </c>
      <c r="E208" s="5">
        <f>D208*Parametreler!$B$4</f>
        <v>123833.63526703781</v>
      </c>
    </row>
    <row r="209" spans="1:5" x14ac:dyDescent="0.3">
      <c r="A209" s="3">
        <v>45499</v>
      </c>
      <c r="B209" s="5">
        <f t="shared" si="6"/>
        <v>123962.20570802492</v>
      </c>
      <c r="C209" s="5">
        <f>B209*(Parametreler!$B$1/366)*0.95</f>
        <v>128.70392942363242</v>
      </c>
      <c r="D209" s="6">
        <f t="shared" si="7"/>
        <v>36.816775095283553</v>
      </c>
      <c r="E209" s="5">
        <f>D209*Parametreler!$B$4</f>
        <v>123962.20570802545</v>
      </c>
    </row>
    <row r="210" spans="1:5" x14ac:dyDescent="0.3">
      <c r="A210" s="3">
        <v>45500</v>
      </c>
      <c r="B210" s="5">
        <f t="shared" si="6"/>
        <v>124090.90963744855</v>
      </c>
      <c r="C210" s="5">
        <f>B210*(Parametreler!$B$1/366)*0.95</f>
        <v>128.83755645418154</v>
      </c>
      <c r="D210" s="6">
        <f t="shared" si="7"/>
        <v>36.855000162322376</v>
      </c>
      <c r="E210" s="5">
        <f>D210*Parametreler!$B$4</f>
        <v>124090.90963744909</v>
      </c>
    </row>
    <row r="211" spans="1:5" x14ac:dyDescent="0.3">
      <c r="A211" s="3">
        <v>45501</v>
      </c>
      <c r="B211" s="5">
        <f t="shared" si="6"/>
        <v>124219.74719390273</v>
      </c>
      <c r="C211" s="5">
        <f>B211*(Parametreler!$B$1/366)*0.95</f>
        <v>128.97132222317771</v>
      </c>
      <c r="D211" s="6">
        <f t="shared" si="7"/>
        <v>36.893264916589267</v>
      </c>
      <c r="E211" s="5">
        <f>D211*Parametreler!$B$4</f>
        <v>124219.74719390327</v>
      </c>
    </row>
    <row r="212" spans="1:5" x14ac:dyDescent="0.3">
      <c r="A212" s="3">
        <v>45502</v>
      </c>
      <c r="B212" s="5">
        <f t="shared" si="6"/>
        <v>124348.71851612591</v>
      </c>
      <c r="C212" s="5">
        <f>B212*(Parametreler!$B$1/366)*0.95</f>
        <v>129.10522687466624</v>
      </c>
      <c r="D212" s="6">
        <f t="shared" si="7"/>
        <v>36.93156939928955</v>
      </c>
      <c r="E212" s="5">
        <f>D212*Parametreler!$B$4</f>
        <v>124348.71851612644</v>
      </c>
    </row>
    <row r="213" spans="1:5" x14ac:dyDescent="0.3">
      <c r="A213" s="3">
        <v>45503</v>
      </c>
      <c r="B213" s="5">
        <f t="shared" si="6"/>
        <v>124477.82374300058</v>
      </c>
      <c r="C213" s="5">
        <f>B213*(Parametreler!$B$1/366)*0.95</f>
        <v>129.23927055284213</v>
      </c>
      <c r="D213" s="6">
        <f t="shared" si="7"/>
        <v>36.969913651671327</v>
      </c>
      <c r="E213" s="5">
        <f>D213*Parametreler!$B$4</f>
        <v>124477.82374300111</v>
      </c>
    </row>
    <row r="214" spans="1:5" x14ac:dyDescent="0.3">
      <c r="A214" s="3">
        <v>45504</v>
      </c>
      <c r="B214" s="5">
        <f t="shared" si="6"/>
        <v>124607.06301355343</v>
      </c>
      <c r="C214" s="5">
        <f>B214*(Parametreler!$B$1/366)*0.95</f>
        <v>129.37345340204999</v>
      </c>
      <c r="D214" s="6">
        <f t="shared" si="7"/>
        <v>37.00829771502552</v>
      </c>
      <c r="E214" s="5">
        <f>D214*Parametreler!$B$4</f>
        <v>124607.06301355395</v>
      </c>
    </row>
    <row r="215" spans="1:5" x14ac:dyDescent="0.3">
      <c r="A215" s="3">
        <v>45505</v>
      </c>
      <c r="B215" s="5">
        <f t="shared" si="6"/>
        <v>124736.43646695548</v>
      </c>
      <c r="C215" s="5">
        <f>B215*(Parametreler!$B$1/366)*0.95</f>
        <v>129.50777556678437</v>
      </c>
      <c r="D215" s="6">
        <f t="shared" si="7"/>
        <v>37.04672163068593</v>
      </c>
      <c r="E215" s="5">
        <f>D215*Parametreler!$B$4</f>
        <v>124736.436466956</v>
      </c>
    </row>
    <row r="216" spans="1:5" x14ac:dyDescent="0.3">
      <c r="A216" s="3">
        <v>45506</v>
      </c>
      <c r="B216" s="5">
        <f t="shared" si="6"/>
        <v>124865.94424252227</v>
      </c>
      <c r="C216" s="5">
        <f>B216*(Parametreler!$B$1/366)*0.95</f>
        <v>129.64223719168979</v>
      </c>
      <c r="D216" s="6">
        <f t="shared" si="7"/>
        <v>37.085185440029264</v>
      </c>
      <c r="E216" s="5">
        <f>D216*Parametreler!$B$4</f>
        <v>124865.94424252278</v>
      </c>
    </row>
    <row r="217" spans="1:5" x14ac:dyDescent="0.3">
      <c r="A217" s="3">
        <v>45507</v>
      </c>
      <c r="B217" s="5">
        <f t="shared" si="6"/>
        <v>124995.58647971395</v>
      </c>
      <c r="C217" s="5">
        <f>B217*(Parametreler!$B$1/366)*0.95</f>
        <v>129.77683842156094</v>
      </c>
      <c r="D217" s="6">
        <f t="shared" si="7"/>
        <v>37.123689184475197</v>
      </c>
      <c r="E217" s="5">
        <f>D217*Parametreler!$B$4</f>
        <v>124995.58647971447</v>
      </c>
    </row>
    <row r="218" spans="1:5" x14ac:dyDescent="0.3">
      <c r="A218" s="3">
        <v>45508</v>
      </c>
      <c r="B218" s="5">
        <f t="shared" si="6"/>
        <v>125125.36331813551</v>
      </c>
      <c r="C218" s="5">
        <f>B218*(Parametreler!$B$1/366)*0.95</f>
        <v>129.91157940134286</v>
      </c>
      <c r="D218" s="6">
        <f t="shared" si="7"/>
        <v>37.162232905486398</v>
      </c>
      <c r="E218" s="5">
        <f>D218*Parametreler!$B$4</f>
        <v>125125.36331813603</v>
      </c>
    </row>
    <row r="219" spans="1:5" x14ac:dyDescent="0.3">
      <c r="A219" s="3">
        <v>45509</v>
      </c>
      <c r="B219" s="5">
        <f t="shared" si="6"/>
        <v>125255.27489753686</v>
      </c>
      <c r="C219" s="5">
        <f>B219*(Parametreler!$B$1/366)*0.95</f>
        <v>130.04646027613117</v>
      </c>
      <c r="D219" s="6">
        <f t="shared" si="7"/>
        <v>37.200816644568597</v>
      </c>
      <c r="E219" s="5">
        <f>D219*Parametreler!$B$4</f>
        <v>125255.27489753737</v>
      </c>
    </row>
    <row r="220" spans="1:5" x14ac:dyDescent="0.3">
      <c r="A220" s="3">
        <v>45510</v>
      </c>
      <c r="B220" s="5">
        <f t="shared" si="6"/>
        <v>125385.32135781299</v>
      </c>
      <c r="C220" s="5">
        <f>B220*(Parametreler!$B$1/366)*0.95</f>
        <v>130.18148119117197</v>
      </c>
      <c r="D220" s="6">
        <f t="shared" si="7"/>
        <v>37.23944044327061</v>
      </c>
      <c r="E220" s="5">
        <f>D220*Parametreler!$B$4</f>
        <v>125385.3213578135</v>
      </c>
    </row>
    <row r="221" spans="1:5" x14ac:dyDescent="0.3">
      <c r="A221" s="3">
        <v>45511</v>
      </c>
      <c r="B221" s="5">
        <f t="shared" si="6"/>
        <v>125515.50283900417</v>
      </c>
      <c r="C221" s="5">
        <f>B221*(Parametreler!$B$1/366)*0.95</f>
        <v>130.31664229186225</v>
      </c>
      <c r="D221" s="6">
        <f t="shared" si="7"/>
        <v>37.278104343184388</v>
      </c>
      <c r="E221" s="5">
        <f>D221*Parametreler!$B$4</f>
        <v>125515.50283900468</v>
      </c>
    </row>
    <row r="222" spans="1:5" x14ac:dyDescent="0.3">
      <c r="A222" s="3">
        <v>45512</v>
      </c>
      <c r="B222" s="5">
        <f t="shared" si="6"/>
        <v>125645.81948129603</v>
      </c>
      <c r="C222" s="5">
        <f>B222*(Parametreler!$B$1/366)*0.95</f>
        <v>130.45194372374996</v>
      </c>
      <c r="D222" s="6">
        <f t="shared" si="7"/>
        <v>37.316808385945073</v>
      </c>
      <c r="E222" s="5">
        <f>D222*Parametreler!$B$4</f>
        <v>125645.81948129655</v>
      </c>
    </row>
    <row r="223" spans="1:5" x14ac:dyDescent="0.3">
      <c r="A223" s="3">
        <v>45513</v>
      </c>
      <c r="B223" s="5">
        <f t="shared" si="6"/>
        <v>125776.27142501978</v>
      </c>
      <c r="C223" s="5">
        <f>B223*(Parametreler!$B$1/366)*0.95</f>
        <v>130.58738563253419</v>
      </c>
      <c r="D223" s="6">
        <f t="shared" si="7"/>
        <v>37.355552613231026</v>
      </c>
      <c r="E223" s="5">
        <f>D223*Parametreler!$B$4</f>
        <v>125776.2714250203</v>
      </c>
    </row>
    <row r="224" spans="1:5" x14ac:dyDescent="0.3">
      <c r="A224" s="3">
        <v>45514</v>
      </c>
      <c r="B224" s="5">
        <f t="shared" si="6"/>
        <v>125906.85881065231</v>
      </c>
      <c r="C224" s="5">
        <f>B224*(Parametreler!$B$1/366)*0.95</f>
        <v>130.72296816406524</v>
      </c>
      <c r="D224" s="6">
        <f t="shared" si="7"/>
        <v>37.394337066763889</v>
      </c>
      <c r="E224" s="5">
        <f>D224*Parametreler!$B$4</f>
        <v>125906.85881065283</v>
      </c>
    </row>
    <row r="225" spans="1:5" x14ac:dyDescent="0.3">
      <c r="A225" s="3">
        <v>45515</v>
      </c>
      <c r="B225" s="5">
        <f t="shared" si="6"/>
        <v>126037.58177881637</v>
      </c>
      <c r="C225" s="5">
        <f>B225*(Parametreler!$B$1/366)*0.95</f>
        <v>130.85869146434487</v>
      </c>
      <c r="D225" s="6">
        <f t="shared" si="7"/>
        <v>37.433161788308617</v>
      </c>
      <c r="E225" s="5">
        <f>D225*Parametreler!$B$4</f>
        <v>126037.58177881689</v>
      </c>
    </row>
    <row r="226" spans="1:5" x14ac:dyDescent="0.3">
      <c r="A226" s="3">
        <v>45516</v>
      </c>
      <c r="B226" s="5">
        <f t="shared" si="6"/>
        <v>126168.44047028071</v>
      </c>
      <c r="C226" s="5">
        <f>B226*(Parametreler!$B$1/366)*0.95</f>
        <v>130.99455567952643</v>
      </c>
      <c r="D226" s="6">
        <f t="shared" si="7"/>
        <v>37.47202681967353</v>
      </c>
      <c r="E226" s="5">
        <f>D226*Parametreler!$B$4</f>
        <v>126168.44047028126</v>
      </c>
    </row>
    <row r="227" spans="1:5" x14ac:dyDescent="0.3">
      <c r="A227" s="3">
        <v>45517</v>
      </c>
      <c r="B227" s="5">
        <f t="shared" si="6"/>
        <v>126299.43502596024</v>
      </c>
      <c r="C227" s="5">
        <f>B227*(Parametreler!$B$1/366)*0.95</f>
        <v>131.130560955915</v>
      </c>
      <c r="D227" s="6">
        <f t="shared" si="7"/>
        <v>37.51093220271035</v>
      </c>
      <c r="E227" s="5">
        <f>D227*Parametreler!$B$4</f>
        <v>126299.43502596079</v>
      </c>
    </row>
    <row r="228" spans="1:5" x14ac:dyDescent="0.3">
      <c r="A228" s="3">
        <v>45518</v>
      </c>
      <c r="B228" s="5">
        <f t="shared" si="6"/>
        <v>126430.56558691616</v>
      </c>
      <c r="C228" s="5">
        <f>B228*(Parametreler!$B$1/366)*0.95</f>
        <v>131.2667074399676</v>
      </c>
      <c r="D228" s="6">
        <f t="shared" si="7"/>
        <v>37.54987797931426</v>
      </c>
      <c r="E228" s="5">
        <f>D228*Parametreler!$B$4</f>
        <v>126430.56558691671</v>
      </c>
    </row>
    <row r="229" spans="1:5" x14ac:dyDescent="0.3">
      <c r="A229" s="3">
        <v>45519</v>
      </c>
      <c r="B229" s="5">
        <f t="shared" si="6"/>
        <v>126561.83229435612</v>
      </c>
      <c r="C229" s="5">
        <f>B229*(Parametreler!$B$1/366)*0.95</f>
        <v>131.40299527829322</v>
      </c>
      <c r="D229" s="6">
        <f t="shared" si="7"/>
        <v>37.58886419142393</v>
      </c>
      <c r="E229" s="5">
        <f>D229*Parametreler!$B$4</f>
        <v>126561.83229435667</v>
      </c>
    </row>
    <row r="230" spans="1:5" x14ac:dyDescent="0.3">
      <c r="A230" s="3">
        <v>45520</v>
      </c>
      <c r="B230" s="5">
        <f t="shared" si="6"/>
        <v>126693.23528963441</v>
      </c>
      <c r="C230" s="5">
        <f>B230*(Parametreler!$B$1/366)*0.95</f>
        <v>131.5394246176532</v>
      </c>
      <c r="D230" s="6">
        <f t="shared" si="7"/>
        <v>37.627890881021585</v>
      </c>
      <c r="E230" s="5">
        <f>D230*Parametreler!$B$4</f>
        <v>126693.23528963498</v>
      </c>
    </row>
    <row r="231" spans="1:5" x14ac:dyDescent="0.3">
      <c r="A231" s="3">
        <v>45521</v>
      </c>
      <c r="B231" s="5">
        <f t="shared" si="6"/>
        <v>126824.77471425207</v>
      </c>
      <c r="C231" s="5">
        <f>B231*(Parametreler!$B$1/366)*0.95</f>
        <v>131.67599560496117</v>
      </c>
      <c r="D231" s="6">
        <f t="shared" si="7"/>
        <v>37.666958090133029</v>
      </c>
      <c r="E231" s="5">
        <f>D231*Parametreler!$B$4</f>
        <v>126824.77471425264</v>
      </c>
    </row>
    <row r="232" spans="1:5" x14ac:dyDescent="0.3">
      <c r="A232" s="3">
        <v>45522</v>
      </c>
      <c r="B232" s="5">
        <f t="shared" si="6"/>
        <v>126956.45070985703</v>
      </c>
      <c r="C232" s="5">
        <f>B232*(Parametreler!$B$1/366)*0.95</f>
        <v>131.81270838728324</v>
      </c>
      <c r="D232" s="6">
        <f t="shared" si="7"/>
        <v>37.706065860827707</v>
      </c>
      <c r="E232" s="5">
        <f>D232*Parametreler!$B$4</f>
        <v>126956.4507098576</v>
      </c>
    </row>
    <row r="233" spans="1:5" x14ac:dyDescent="0.3">
      <c r="A233" s="3">
        <v>45523</v>
      </c>
      <c r="B233" s="5">
        <f t="shared" si="6"/>
        <v>127088.26341824431</v>
      </c>
      <c r="C233" s="5">
        <f>B233*(Parametreler!$B$1/366)*0.95</f>
        <v>131.94956311183836</v>
      </c>
      <c r="D233" s="6">
        <f t="shared" si="7"/>
        <v>37.745214235218732</v>
      </c>
      <c r="E233" s="5">
        <f>D233*Parametreler!$B$4</f>
        <v>127088.2634182449</v>
      </c>
    </row>
    <row r="234" spans="1:5" x14ac:dyDescent="0.3">
      <c r="A234" s="3">
        <v>45524</v>
      </c>
      <c r="B234" s="5">
        <f t="shared" si="6"/>
        <v>127220.21298135615</v>
      </c>
      <c r="C234" s="5">
        <f>B234*(Parametreler!$B$1/366)*0.95</f>
        <v>132.08655992599816</v>
      </c>
      <c r="D234" s="6">
        <f t="shared" si="7"/>
        <v>37.784403255462948</v>
      </c>
      <c r="E234" s="5">
        <f>D234*Parametreler!$B$4</f>
        <v>127220.21298135673</v>
      </c>
    </row>
    <row r="235" spans="1:5" x14ac:dyDescent="0.3">
      <c r="A235" s="3">
        <v>45525</v>
      </c>
      <c r="B235" s="5">
        <f t="shared" si="6"/>
        <v>127352.29954128215</v>
      </c>
      <c r="C235" s="5">
        <f>B235*(Parametreler!$B$1/366)*0.95</f>
        <v>132.22369897728746</v>
      </c>
      <c r="D235" s="6">
        <f t="shared" si="7"/>
        <v>37.823632963760971</v>
      </c>
      <c r="E235" s="5">
        <f>D235*Parametreler!$B$4</f>
        <v>127352.29954128274</v>
      </c>
    </row>
    <row r="236" spans="1:5" x14ac:dyDescent="0.3">
      <c r="A236" s="3">
        <v>45526</v>
      </c>
      <c r="B236" s="5">
        <f t="shared" si="6"/>
        <v>127484.52324025944</v>
      </c>
      <c r="C236" s="5">
        <f>B236*(Parametreler!$B$1/366)*0.95</f>
        <v>132.36098041338411</v>
      </c>
      <c r="D236" s="6">
        <f t="shared" si="7"/>
        <v>37.862903402357226</v>
      </c>
      <c r="E236" s="5">
        <f>D236*Parametreler!$B$4</f>
        <v>127484.52324026002</v>
      </c>
    </row>
    <row r="237" spans="1:5" x14ac:dyDescent="0.3">
      <c r="A237" s="3">
        <v>45527</v>
      </c>
      <c r="B237" s="5">
        <f t="shared" si="6"/>
        <v>127616.88422067283</v>
      </c>
      <c r="C237" s="5">
        <f>B237*(Parametreler!$B$1/366)*0.95</f>
        <v>132.49840438211933</v>
      </c>
      <c r="D237" s="6">
        <f t="shared" si="7"/>
        <v>37.902214613540004</v>
      </c>
      <c r="E237" s="5">
        <f>D237*Parametreler!$B$4</f>
        <v>127616.88422067343</v>
      </c>
    </row>
    <row r="238" spans="1:5" x14ac:dyDescent="0.3">
      <c r="A238" s="3">
        <v>45528</v>
      </c>
      <c r="B238" s="5">
        <f t="shared" si="6"/>
        <v>127749.38262505495</v>
      </c>
      <c r="C238" s="5">
        <f>B238*(Parametreler!$B$1/366)*0.95</f>
        <v>132.63597103147779</v>
      </c>
      <c r="D238" s="6">
        <f t="shared" si="7"/>
        <v>37.941566639641493</v>
      </c>
      <c r="E238" s="5">
        <f>D238*Parametreler!$B$4</f>
        <v>127749.38262505554</v>
      </c>
    </row>
    <row r="239" spans="1:5" x14ac:dyDescent="0.3">
      <c r="A239" s="3">
        <v>45529</v>
      </c>
      <c r="B239" s="5">
        <f t="shared" si="6"/>
        <v>127882.01859608642</v>
      </c>
      <c r="C239" s="5">
        <f>B239*(Parametreler!$B$1/366)*0.95</f>
        <v>132.77368050959791</v>
      </c>
      <c r="D239" s="6">
        <f t="shared" si="7"/>
        <v>37.980959523037846</v>
      </c>
      <c r="E239" s="5">
        <f>D239*Parametreler!$B$4</f>
        <v>127882.01859608703</v>
      </c>
    </row>
    <row r="240" spans="1:5" x14ac:dyDescent="0.3">
      <c r="A240" s="3">
        <v>45530</v>
      </c>
      <c r="B240" s="5">
        <f t="shared" si="6"/>
        <v>128014.79227659601</v>
      </c>
      <c r="C240" s="5">
        <f>B240*(Parametreler!$B$1/366)*0.95</f>
        <v>132.91153296477179</v>
      </c>
      <c r="D240" s="6">
        <f t="shared" si="7"/>
        <v>38.020393306149195</v>
      </c>
      <c r="E240" s="5">
        <f>D240*Parametreler!$B$4</f>
        <v>128014.79227659662</v>
      </c>
    </row>
    <row r="241" spans="1:5" x14ac:dyDescent="0.3">
      <c r="A241" s="3">
        <v>45531</v>
      </c>
      <c r="B241" s="5">
        <f t="shared" si="6"/>
        <v>128147.70380956079</v>
      </c>
      <c r="C241" s="5">
        <f>B241*(Parametreler!$B$1/366)*0.95</f>
        <v>133.04952854544561</v>
      </c>
      <c r="D241" s="6">
        <f t="shared" si="7"/>
        <v>38.059868031439734</v>
      </c>
      <c r="E241" s="5">
        <f>D241*Parametreler!$B$4</f>
        <v>128147.7038095614</v>
      </c>
    </row>
    <row r="242" spans="1:5" x14ac:dyDescent="0.3">
      <c r="A242" s="3">
        <v>45532</v>
      </c>
      <c r="B242" s="5">
        <f t="shared" si="6"/>
        <v>128280.75333810624</v>
      </c>
      <c r="C242" s="5">
        <f>B242*(Parametreler!$B$1/366)*0.95</f>
        <v>133.1876674002196</v>
      </c>
      <c r="D242" s="6">
        <f t="shared" si="7"/>
        <v>38.099383741417732</v>
      </c>
      <c r="E242" s="5">
        <f>D242*Parametreler!$B$4</f>
        <v>128280.75333810685</v>
      </c>
    </row>
    <row r="243" spans="1:5" x14ac:dyDescent="0.3">
      <c r="A243" s="3">
        <v>45533</v>
      </c>
      <c r="B243" s="5">
        <f t="shared" si="6"/>
        <v>128413.94100550645</v>
      </c>
      <c r="C243" s="5">
        <f>B243*(Parametreler!$B$1/366)*0.95</f>
        <v>133.32594967784823</v>
      </c>
      <c r="D243" s="6">
        <f t="shared" si="7"/>
        <v>38.138940478635597</v>
      </c>
      <c r="E243" s="5">
        <f>D243*Parametreler!$B$4</f>
        <v>128413.94100550706</v>
      </c>
    </row>
    <row r="244" spans="1:5" x14ac:dyDescent="0.3">
      <c r="A244" s="3">
        <v>45534</v>
      </c>
      <c r="B244" s="5">
        <f t="shared" si="6"/>
        <v>128547.2669551843</v>
      </c>
      <c r="C244" s="5">
        <f>B244*(Parametreler!$B$1/366)*0.95</f>
        <v>133.46437552724052</v>
      </c>
      <c r="D244" s="6">
        <f t="shared" si="7"/>
        <v>38.178538285689918</v>
      </c>
      <c r="E244" s="5">
        <f>D244*Parametreler!$B$4</f>
        <v>128547.26695518491</v>
      </c>
    </row>
    <row r="245" spans="1:5" x14ac:dyDescent="0.3">
      <c r="A245" s="3">
        <v>45535</v>
      </c>
      <c r="B245" s="5">
        <f t="shared" si="6"/>
        <v>128680.73133071154</v>
      </c>
      <c r="C245" s="5">
        <f>B245*(Parametreler!$B$1/366)*0.95</f>
        <v>133.60294509746006</v>
      </c>
      <c r="D245" s="6">
        <f t="shared" si="7"/>
        <v>38.218177205221508</v>
      </c>
      <c r="E245" s="5">
        <f>D245*Parametreler!$B$4</f>
        <v>128680.73133071215</v>
      </c>
    </row>
    <row r="246" spans="1:5" x14ac:dyDescent="0.3">
      <c r="A246" s="3">
        <v>45536</v>
      </c>
      <c r="B246" s="5">
        <f t="shared" si="6"/>
        <v>128814.334275809</v>
      </c>
      <c r="C246" s="5">
        <f>B246*(Parametreler!$B$1/366)*0.95</f>
        <v>133.74165853772519</v>
      </c>
      <c r="D246" s="6">
        <f t="shared" si="7"/>
        <v>38.257857279915456</v>
      </c>
      <c r="E246" s="5">
        <f>D246*Parametreler!$B$4</f>
        <v>128814.33427580963</v>
      </c>
    </row>
    <row r="247" spans="1:5" x14ac:dyDescent="0.3">
      <c r="A247" s="3">
        <v>45537</v>
      </c>
      <c r="B247" s="5">
        <f t="shared" si="6"/>
        <v>128948.07593434672</v>
      </c>
      <c r="C247" s="5">
        <f>B247*(Parametreler!$B$1/366)*0.95</f>
        <v>133.88051599740916</v>
      </c>
      <c r="D247" s="6">
        <f t="shared" si="7"/>
        <v>38.297578552501157</v>
      </c>
      <c r="E247" s="5">
        <f>D247*Parametreler!$B$4</f>
        <v>128948.07593434733</v>
      </c>
    </row>
    <row r="248" spans="1:5" x14ac:dyDescent="0.3">
      <c r="A248" s="3">
        <v>45538</v>
      </c>
      <c r="B248" s="5">
        <f t="shared" si="6"/>
        <v>129081.95645034414</v>
      </c>
      <c r="C248" s="5">
        <f>B248*(Parametreler!$B$1/366)*0.95</f>
        <v>134.01951762604034</v>
      </c>
      <c r="D248" s="6">
        <f t="shared" si="7"/>
        <v>38.337341065752391</v>
      </c>
      <c r="E248" s="5">
        <f>D248*Parametreler!$B$4</f>
        <v>129081.95645034476</v>
      </c>
    </row>
    <row r="249" spans="1:5" x14ac:dyDescent="0.3">
      <c r="A249" s="3">
        <v>45539</v>
      </c>
      <c r="B249" s="5">
        <f t="shared" si="6"/>
        <v>129215.97596797018</v>
      </c>
      <c r="C249" s="5">
        <f>B249*(Parametreler!$B$1/366)*0.95</f>
        <v>134.15866357330236</v>
      </c>
      <c r="D249" s="6">
        <f t="shared" si="7"/>
        <v>38.377144862487327</v>
      </c>
      <c r="E249" s="5">
        <f>D249*Parametreler!$B$4</f>
        <v>129215.97596797081</v>
      </c>
    </row>
    <row r="250" spans="1:5" x14ac:dyDescent="0.3">
      <c r="A250" s="3">
        <v>45540</v>
      </c>
      <c r="B250" s="5">
        <f t="shared" si="6"/>
        <v>129350.13463154348</v>
      </c>
      <c r="C250" s="5">
        <f>B250*(Parametreler!$B$1/366)*0.95</f>
        <v>134.29795398903423</v>
      </c>
      <c r="D250" s="6">
        <f t="shared" si="7"/>
        <v>38.416989985568598</v>
      </c>
      <c r="E250" s="5">
        <f>D250*Parametreler!$B$4</f>
        <v>129350.1346315441</v>
      </c>
    </row>
    <row r="251" spans="1:5" x14ac:dyDescent="0.3">
      <c r="A251" s="3">
        <v>45541</v>
      </c>
      <c r="B251" s="5">
        <f t="shared" si="6"/>
        <v>129484.43258553252</v>
      </c>
      <c r="C251" s="5">
        <f>B251*(Parametreler!$B$1/366)*0.95</f>
        <v>134.43738902323048</v>
      </c>
      <c r="D251" s="6">
        <f t="shared" si="7"/>
        <v>38.456876477903343</v>
      </c>
      <c r="E251" s="5">
        <f>D251*Parametreler!$B$4</f>
        <v>129484.43258553316</v>
      </c>
    </row>
    <row r="252" spans="1:5" x14ac:dyDescent="0.3">
      <c r="A252" s="3">
        <v>45542</v>
      </c>
      <c r="B252" s="5">
        <f t="shared" si="6"/>
        <v>129618.86997455574</v>
      </c>
      <c r="C252" s="5">
        <f>B252*(Parametreler!$B$1/366)*0.95</f>
        <v>134.57696882604145</v>
      </c>
      <c r="D252" s="6">
        <f t="shared" si="7"/>
        <v>38.496804382443244</v>
      </c>
      <c r="E252" s="5">
        <f>D252*Parametreler!$B$4</f>
        <v>129618.86997455638</v>
      </c>
    </row>
    <row r="253" spans="1:5" x14ac:dyDescent="0.3">
      <c r="A253" s="3">
        <v>45543</v>
      </c>
      <c r="B253" s="5">
        <f t="shared" si="6"/>
        <v>129753.44694338179</v>
      </c>
      <c r="C253" s="5">
        <f>B253*(Parametreler!$B$1/366)*0.95</f>
        <v>134.71669354777345</v>
      </c>
      <c r="D253" s="6">
        <f t="shared" si="7"/>
        <v>38.536773742184579</v>
      </c>
      <c r="E253" s="5">
        <f>D253*Parametreler!$B$4</f>
        <v>129753.44694338243</v>
      </c>
    </row>
    <row r="254" spans="1:5" x14ac:dyDescent="0.3">
      <c r="A254" s="3">
        <v>45544</v>
      </c>
      <c r="B254" s="5">
        <f t="shared" si="6"/>
        <v>129888.16363692956</v>
      </c>
      <c r="C254" s="5">
        <f>B254*(Parametreler!$B$1/366)*0.95</f>
        <v>134.85656333888861</v>
      </c>
      <c r="D254" s="6">
        <f t="shared" si="7"/>
        <v>38.576784600168267</v>
      </c>
      <c r="E254" s="5">
        <f>D254*Parametreler!$B$4</f>
        <v>129888.1636369302</v>
      </c>
    </row>
    <row r="255" spans="1:5" x14ac:dyDescent="0.3">
      <c r="A255" s="3">
        <v>45545</v>
      </c>
      <c r="B255" s="5">
        <f t="shared" si="6"/>
        <v>130023.02020026845</v>
      </c>
      <c r="C255" s="5">
        <f>B255*(Parametreler!$B$1/366)*0.95</f>
        <v>134.99657835000551</v>
      </c>
      <c r="D255" s="6">
        <f t="shared" si="7"/>
        <v>38.616836999479915</v>
      </c>
      <c r="E255" s="5">
        <f>D255*Parametreler!$B$4</f>
        <v>130023.02020026908</v>
      </c>
    </row>
    <row r="256" spans="1:5" x14ac:dyDescent="0.3">
      <c r="A256" s="3">
        <v>45546</v>
      </c>
      <c r="B256" s="5">
        <f t="shared" si="6"/>
        <v>130158.01677861846</v>
      </c>
      <c r="C256" s="5">
        <f>B256*(Parametreler!$B$1/366)*0.95</f>
        <v>135.13673873189896</v>
      </c>
      <c r="D256" s="6">
        <f t="shared" si="7"/>
        <v>38.656930983249865</v>
      </c>
      <c r="E256" s="5">
        <f>D256*Parametreler!$B$4</f>
        <v>130158.01677861909</v>
      </c>
    </row>
    <row r="257" spans="1:5" x14ac:dyDescent="0.3">
      <c r="A257" s="3">
        <v>45547</v>
      </c>
      <c r="B257" s="5">
        <f t="shared" si="6"/>
        <v>130293.15351735037</v>
      </c>
      <c r="C257" s="5">
        <f>B257*(Parametreler!$B$1/366)*0.95</f>
        <v>135.27704463550037</v>
      </c>
      <c r="D257" s="6">
        <f t="shared" si="7"/>
        <v>38.697066594653236</v>
      </c>
      <c r="E257" s="5">
        <f>D257*Parametreler!$B$4</f>
        <v>130293.15351735098</v>
      </c>
    </row>
    <row r="258" spans="1:5" x14ac:dyDescent="0.3">
      <c r="A258" s="3">
        <v>45548</v>
      </c>
      <c r="B258" s="5">
        <f t="shared" si="6"/>
        <v>130428.43056198586</v>
      </c>
      <c r="C258" s="5">
        <f>B258*(Parametreler!$B$1/366)*0.95</f>
        <v>135.41749621189788</v>
      </c>
      <c r="D258" s="6">
        <f t="shared" si="7"/>
        <v>38.737243876909979</v>
      </c>
      <c r="E258" s="5">
        <f>D258*Parametreler!$B$4</f>
        <v>130428.43056198646</v>
      </c>
    </row>
    <row r="259" spans="1:5" x14ac:dyDescent="0.3">
      <c r="A259" s="3">
        <v>45549</v>
      </c>
      <c r="B259" s="5">
        <f t="shared" si="6"/>
        <v>130563.84805819776</v>
      </c>
      <c r="C259" s="5">
        <f>B259*(Parametreler!$B$1/366)*0.95</f>
        <v>135.55809361233648</v>
      </c>
      <c r="D259" s="6">
        <f t="shared" si="7"/>
        <v>38.777462873284911</v>
      </c>
      <c r="E259" s="5">
        <f>D259*Parametreler!$B$4</f>
        <v>130563.84805819836</v>
      </c>
    </row>
    <row r="260" spans="1:5" x14ac:dyDescent="0.3">
      <c r="A260" s="3">
        <v>45550</v>
      </c>
      <c r="B260" s="5">
        <f t="shared" ref="B260:B323" si="8">B259+C259</f>
        <v>130699.40615181009</v>
      </c>
      <c r="C260" s="5">
        <f>B260*(Parametreler!$B$1/366)*0.95</f>
        <v>135.69883698821812</v>
      </c>
      <c r="D260" s="6">
        <f t="shared" ref="D260:D323" si="9">D259*(1+(C259/B259))</f>
        <v>38.817723627087773</v>
      </c>
      <c r="E260" s="5">
        <f>D260*Parametreler!$B$4</f>
        <v>130699.40615181069</v>
      </c>
    </row>
    <row r="261" spans="1:5" x14ac:dyDescent="0.3">
      <c r="A261" s="3">
        <v>45551</v>
      </c>
      <c r="B261" s="5">
        <f t="shared" si="8"/>
        <v>130835.10498879831</v>
      </c>
      <c r="C261" s="5">
        <f>B261*(Parametreler!$B$1/366)*0.95</f>
        <v>135.83972649110206</v>
      </c>
      <c r="D261" s="6">
        <f t="shared" si="9"/>
        <v>38.858026181673274</v>
      </c>
      <c r="E261" s="5">
        <f>D261*Parametreler!$B$4</f>
        <v>130835.10498879891</v>
      </c>
    </row>
    <row r="262" spans="1:5" x14ac:dyDescent="0.3">
      <c r="A262" s="3">
        <v>45552</v>
      </c>
      <c r="B262" s="5">
        <f t="shared" si="8"/>
        <v>130970.94471528941</v>
      </c>
      <c r="C262" s="5">
        <f>B262*(Parametreler!$B$1/366)*0.95</f>
        <v>135.98076227270485</v>
      </c>
      <c r="D262" s="6">
        <f t="shared" si="9"/>
        <v>38.898370580441131</v>
      </c>
      <c r="E262" s="5">
        <f>D262*Parametreler!$B$4</f>
        <v>130970.94471529001</v>
      </c>
    </row>
    <row r="263" spans="1:5" x14ac:dyDescent="0.3">
      <c r="A263" s="3">
        <v>45553</v>
      </c>
      <c r="B263" s="5">
        <f t="shared" si="8"/>
        <v>131106.92547756212</v>
      </c>
      <c r="C263" s="5">
        <f>B263*(Parametreler!$B$1/366)*0.95</f>
        <v>136.12194448490055</v>
      </c>
      <c r="D263" s="6">
        <f t="shared" si="9"/>
        <v>38.938756866836123</v>
      </c>
      <c r="E263" s="5">
        <f>D263*Parametreler!$B$4</f>
        <v>131106.92547756271</v>
      </c>
    </row>
    <row r="264" spans="1:5" x14ac:dyDescent="0.3">
      <c r="A264" s="3">
        <v>45554</v>
      </c>
      <c r="B264" s="5">
        <f t="shared" si="8"/>
        <v>131243.04742204704</v>
      </c>
      <c r="C264" s="5">
        <f>B264*(Parametreler!$B$1/366)*0.95</f>
        <v>136.26327327972098</v>
      </c>
      <c r="D264" s="6">
        <f t="shared" si="9"/>
        <v>38.979185084348138</v>
      </c>
      <c r="E264" s="5">
        <f>D264*Parametreler!$B$4</f>
        <v>131243.04742204762</v>
      </c>
    </row>
    <row r="265" spans="1:5" x14ac:dyDescent="0.3">
      <c r="A265" s="3">
        <v>45555</v>
      </c>
      <c r="B265" s="5">
        <f t="shared" si="8"/>
        <v>131379.31069532674</v>
      </c>
      <c r="C265" s="5">
        <f>B265*(Parametreler!$B$1/366)*0.95</f>
        <v>136.40474880935562</v>
      </c>
      <c r="D265" s="6">
        <f t="shared" si="9"/>
        <v>39.019655276512218</v>
      </c>
      <c r="E265" s="5">
        <f>D265*Parametreler!$B$4</f>
        <v>131379.31069532735</v>
      </c>
    </row>
    <row r="266" spans="1:5" x14ac:dyDescent="0.3">
      <c r="A266" s="3">
        <v>45556</v>
      </c>
      <c r="B266" s="5">
        <f t="shared" si="8"/>
        <v>131515.71544413609</v>
      </c>
      <c r="C266" s="5">
        <f>B266*(Parametreler!$B$1/366)*0.95</f>
        <v>136.54637122615222</v>
      </c>
      <c r="D266" s="6">
        <f t="shared" si="9"/>
        <v>39.060167486908597</v>
      </c>
      <c r="E266" s="5">
        <f>D266*Parametreler!$B$4</f>
        <v>131515.7154441367</v>
      </c>
    </row>
    <row r="267" spans="1:5" x14ac:dyDescent="0.3">
      <c r="A267" s="3">
        <v>45557</v>
      </c>
      <c r="B267" s="5">
        <f t="shared" si="8"/>
        <v>131652.26181536223</v>
      </c>
      <c r="C267" s="5">
        <f>B267*(Parametreler!$B$1/366)*0.95</f>
        <v>136.68814068261651</v>
      </c>
      <c r="D267" s="6">
        <f t="shared" si="9"/>
        <v>39.100721759162766</v>
      </c>
      <c r="E267" s="5">
        <f>D267*Parametreler!$B$4</f>
        <v>131652.26181536287</v>
      </c>
    </row>
    <row r="268" spans="1:5" x14ac:dyDescent="0.3">
      <c r="A268" s="3">
        <v>45558</v>
      </c>
      <c r="B268" s="5">
        <f t="shared" si="8"/>
        <v>131788.94995604485</v>
      </c>
      <c r="C268" s="5">
        <f>B268*(Parametreler!$B$1/366)*0.95</f>
        <v>136.83005733141269</v>
      </c>
      <c r="D268" s="6">
        <f t="shared" si="9"/>
        <v>39.141318136945507</v>
      </c>
      <c r="E268" s="5">
        <f>D268*Parametreler!$B$4</f>
        <v>131788.94995604549</v>
      </c>
    </row>
    <row r="269" spans="1:5" x14ac:dyDescent="0.3">
      <c r="A269" s="3">
        <v>45559</v>
      </c>
      <c r="B269" s="5">
        <f t="shared" si="8"/>
        <v>131925.78001337626</v>
      </c>
      <c r="C269" s="5">
        <f>B269*(Parametreler!$B$1/366)*0.95</f>
        <v>136.97212132536333</v>
      </c>
      <c r="D269" s="6">
        <f t="shared" si="9"/>
        <v>39.18195666397294</v>
      </c>
      <c r="E269" s="5">
        <f>D269*Parametreler!$B$4</f>
        <v>131925.78001337691</v>
      </c>
    </row>
    <row r="270" spans="1:5" x14ac:dyDescent="0.3">
      <c r="A270" s="3">
        <v>45560</v>
      </c>
      <c r="B270" s="5">
        <f t="shared" si="8"/>
        <v>132062.75213470162</v>
      </c>
      <c r="C270" s="5">
        <f>B270*(Parametreler!$B$1/366)*0.95</f>
        <v>137.11433281744976</v>
      </c>
      <c r="D270" s="6">
        <f t="shared" si="9"/>
        <v>39.222637384006575</v>
      </c>
      <c r="E270" s="5">
        <f>D270*Parametreler!$B$4</f>
        <v>132062.75213470228</v>
      </c>
    </row>
    <row r="271" spans="1:5" x14ac:dyDescent="0.3">
      <c r="A271" s="3">
        <v>45561</v>
      </c>
      <c r="B271" s="5">
        <f t="shared" si="8"/>
        <v>132199.86646751905</v>
      </c>
      <c r="C271" s="5">
        <f>B271*(Parametreler!$B$1/366)*0.95</f>
        <v>137.25669196081211</v>
      </c>
      <c r="D271" s="6">
        <f t="shared" si="9"/>
        <v>39.26336034085336</v>
      </c>
      <c r="E271" s="5">
        <f>D271*Parametreler!$B$4</f>
        <v>132199.86646751975</v>
      </c>
    </row>
    <row r="272" spans="1:5" x14ac:dyDescent="0.3">
      <c r="A272" s="3">
        <v>45562</v>
      </c>
      <c r="B272" s="5">
        <f t="shared" si="8"/>
        <v>132337.12315947987</v>
      </c>
      <c r="C272" s="5">
        <f>B272*(Parametreler!$B$1/366)*0.95</f>
        <v>137.39919890874958</v>
      </c>
      <c r="D272" s="6">
        <f t="shared" si="9"/>
        <v>39.304125578365721</v>
      </c>
      <c r="E272" s="5">
        <f>D272*Parametreler!$B$4</f>
        <v>132337.12315948054</v>
      </c>
    </row>
    <row r="273" spans="1:5" x14ac:dyDescent="0.3">
      <c r="A273" s="3">
        <v>45563</v>
      </c>
      <c r="B273" s="5">
        <f t="shared" si="8"/>
        <v>132474.52235838861</v>
      </c>
      <c r="C273" s="5">
        <f>B273*(Parametreler!$B$1/366)*0.95</f>
        <v>137.54185381472041</v>
      </c>
      <c r="D273" s="6">
        <f t="shared" si="9"/>
        <v>39.344933140441618</v>
      </c>
      <c r="E273" s="5">
        <f>D273*Parametreler!$B$4</f>
        <v>132474.52235838931</v>
      </c>
    </row>
    <row r="274" spans="1:5" x14ac:dyDescent="0.3">
      <c r="A274" s="3">
        <v>45564</v>
      </c>
      <c r="B274" s="5">
        <f t="shared" si="8"/>
        <v>132612.06421220332</v>
      </c>
      <c r="C274" s="5">
        <f>B274*(Parametreler!$B$1/366)*0.95</f>
        <v>137.68465683234226</v>
      </c>
      <c r="D274" s="6">
        <f t="shared" si="9"/>
        <v>39.385783071024591</v>
      </c>
      <c r="E274" s="5">
        <f>D274*Parametreler!$B$4</f>
        <v>132612.06421220402</v>
      </c>
    </row>
    <row r="275" spans="1:5" x14ac:dyDescent="0.3">
      <c r="A275" s="3">
        <v>45565</v>
      </c>
      <c r="B275" s="5">
        <f t="shared" si="8"/>
        <v>132749.74886903565</v>
      </c>
      <c r="C275" s="5">
        <f>B275*(Parametreler!$B$1/366)*0.95</f>
        <v>137.8276081153922</v>
      </c>
      <c r="D275" s="6">
        <f t="shared" si="9"/>
        <v>39.426675414103798</v>
      </c>
      <c r="E275" s="5">
        <f>D275*Parametreler!$B$4</f>
        <v>132749.74886903635</v>
      </c>
    </row>
    <row r="276" spans="1:5" x14ac:dyDescent="0.3">
      <c r="A276" s="3">
        <v>45566</v>
      </c>
      <c r="B276" s="5">
        <f t="shared" si="8"/>
        <v>132887.57647715104</v>
      </c>
      <c r="C276" s="5">
        <f>B276*(Parametreler!$B$1/366)*0.95</f>
        <v>137.9707078178071</v>
      </c>
      <c r="D276" s="6">
        <f t="shared" si="9"/>
        <v>39.467610213714067</v>
      </c>
      <c r="E276" s="5">
        <f>D276*Parametreler!$B$4</f>
        <v>132887.57647715174</v>
      </c>
    </row>
    <row r="277" spans="1:5" x14ac:dyDescent="0.3">
      <c r="A277" s="3">
        <v>45567</v>
      </c>
      <c r="B277" s="5">
        <f t="shared" si="8"/>
        <v>133025.54718496886</v>
      </c>
      <c r="C277" s="5">
        <f>B277*(Parametreler!$B$1/366)*0.95</f>
        <v>138.11395609368353</v>
      </c>
      <c r="D277" s="6">
        <f t="shared" si="9"/>
        <v>39.508587513935957</v>
      </c>
      <c r="E277" s="5">
        <f>D277*Parametreler!$B$4</f>
        <v>133025.54718496956</v>
      </c>
    </row>
    <row r="278" spans="1:5" x14ac:dyDescent="0.3">
      <c r="A278" s="3">
        <v>45568</v>
      </c>
      <c r="B278" s="5">
        <f t="shared" si="8"/>
        <v>133163.66114106253</v>
      </c>
      <c r="C278" s="5">
        <f>B278*(Parametreler!$B$1/366)*0.95</f>
        <v>138.25735309727804</v>
      </c>
      <c r="D278" s="6">
        <f t="shared" si="9"/>
        <v>39.549607358895784</v>
      </c>
      <c r="E278" s="5">
        <f>D278*Parametreler!$B$4</f>
        <v>133163.66114106326</v>
      </c>
    </row>
    <row r="279" spans="1:5" x14ac:dyDescent="0.3">
      <c r="A279" s="3">
        <v>45569</v>
      </c>
      <c r="B279" s="5">
        <f t="shared" si="8"/>
        <v>133301.91849415982</v>
      </c>
      <c r="C279" s="5">
        <f>B279*(Parametreler!$B$1/366)*0.95</f>
        <v>138.40089898300747</v>
      </c>
      <c r="D279" s="6">
        <f t="shared" si="9"/>
        <v>39.590669792765674</v>
      </c>
      <c r="E279" s="5">
        <f>D279*Parametreler!$B$4</f>
        <v>133301.91849416052</v>
      </c>
    </row>
    <row r="280" spans="1:5" x14ac:dyDescent="0.3">
      <c r="A280" s="3">
        <v>45570</v>
      </c>
      <c r="B280" s="5">
        <f t="shared" si="8"/>
        <v>133440.31939314282</v>
      </c>
      <c r="C280" s="5">
        <f>B280*(Parametreler!$B$1/366)*0.95</f>
        <v>138.54459390544883</v>
      </c>
      <c r="D280" s="6">
        <f t="shared" si="9"/>
        <v>39.631774859763631</v>
      </c>
      <c r="E280" s="5">
        <f>D280*Parametreler!$B$4</f>
        <v>133440.31939314355</v>
      </c>
    </row>
    <row r="281" spans="1:5" x14ac:dyDescent="0.3">
      <c r="A281" s="3">
        <v>45571</v>
      </c>
      <c r="B281" s="5">
        <f t="shared" si="8"/>
        <v>133578.86398704827</v>
      </c>
      <c r="C281" s="5">
        <f>B281*(Parametreler!$B$1/366)*0.95</f>
        <v>138.68843801933971</v>
      </c>
      <c r="D281" s="6">
        <f t="shared" si="9"/>
        <v>39.672922604153548</v>
      </c>
      <c r="E281" s="5">
        <f>D281*Parametreler!$B$4</f>
        <v>133578.863987049</v>
      </c>
    </row>
    <row r="282" spans="1:5" x14ac:dyDescent="0.3">
      <c r="A282" s="3">
        <v>45572</v>
      </c>
      <c r="B282" s="5">
        <f t="shared" si="8"/>
        <v>133717.55242506761</v>
      </c>
      <c r="C282" s="5">
        <f>B282*(Parametreler!$B$1/366)*0.95</f>
        <v>138.83243147957839</v>
      </c>
      <c r="D282" s="6">
        <f t="shared" si="9"/>
        <v>39.71411307024529</v>
      </c>
      <c r="E282" s="5">
        <f>D282*Parametreler!$B$4</f>
        <v>133717.55242506834</v>
      </c>
    </row>
    <row r="283" spans="1:5" x14ac:dyDescent="0.3">
      <c r="A283" s="3">
        <v>45573</v>
      </c>
      <c r="B283" s="5">
        <f t="shared" si="8"/>
        <v>133856.3848565472</v>
      </c>
      <c r="C283" s="5">
        <f>B283*(Parametreler!$B$1/366)*0.95</f>
        <v>138.97657444122385</v>
      </c>
      <c r="D283" s="6">
        <f t="shared" si="9"/>
        <v>39.755346302394727</v>
      </c>
      <c r="E283" s="5">
        <f>D283*Parametreler!$B$4</f>
        <v>133856.3848565479</v>
      </c>
    </row>
    <row r="284" spans="1:5" x14ac:dyDescent="0.3">
      <c r="A284" s="3">
        <v>45574</v>
      </c>
      <c r="B284" s="5">
        <f t="shared" si="8"/>
        <v>133995.36143098841</v>
      </c>
      <c r="C284" s="5">
        <f>B284*(Parametreler!$B$1/366)*0.95</f>
        <v>139.12086705949616</v>
      </c>
      <c r="D284" s="6">
        <f t="shared" si="9"/>
        <v>39.796622345003769</v>
      </c>
      <c r="E284" s="5">
        <f>D284*Parametreler!$B$4</f>
        <v>133995.36143098914</v>
      </c>
    </row>
    <row r="285" spans="1:5" x14ac:dyDescent="0.3">
      <c r="A285" s="3">
        <v>45575</v>
      </c>
      <c r="B285" s="5">
        <f t="shared" si="8"/>
        <v>134134.48229804792</v>
      </c>
      <c r="C285" s="5">
        <f>B285*(Parametreler!$B$1/366)*0.95</f>
        <v>139.26530948977651</v>
      </c>
      <c r="D285" s="6">
        <f t="shared" si="9"/>
        <v>39.837941242520444</v>
      </c>
      <c r="E285" s="5">
        <f>D285*Parametreler!$B$4</f>
        <v>134134.48229804865</v>
      </c>
    </row>
    <row r="286" spans="1:5" x14ac:dyDescent="0.3">
      <c r="A286" s="3">
        <v>45576</v>
      </c>
      <c r="B286" s="5">
        <f t="shared" si="8"/>
        <v>134273.74760753769</v>
      </c>
      <c r="C286" s="5">
        <f>B286*(Parametreler!$B$1/366)*0.95</f>
        <v>139.40990188760742</v>
      </c>
      <c r="D286" s="6">
        <f t="shared" si="9"/>
        <v>39.879303039438909</v>
      </c>
      <c r="E286" s="5">
        <f>D286*Parametreler!$B$4</f>
        <v>134273.74760753842</v>
      </c>
    </row>
    <row r="287" spans="1:5" x14ac:dyDescent="0.3">
      <c r="A287" s="3">
        <v>45577</v>
      </c>
      <c r="B287" s="5">
        <f t="shared" si="8"/>
        <v>134413.15750942531</v>
      </c>
      <c r="C287" s="5">
        <f>B287*(Parametreler!$B$1/366)*0.95</f>
        <v>139.55464440869295</v>
      </c>
      <c r="D287" s="6">
        <f t="shared" si="9"/>
        <v>39.92070778029953</v>
      </c>
      <c r="E287" s="5">
        <f>D287*Parametreler!$B$4</f>
        <v>134413.15750942603</v>
      </c>
    </row>
    <row r="288" spans="1:5" x14ac:dyDescent="0.3">
      <c r="A288" s="3">
        <v>45578</v>
      </c>
      <c r="B288" s="5">
        <f t="shared" si="8"/>
        <v>134552.712153834</v>
      </c>
      <c r="C288" s="5">
        <f>B288*(Parametreler!$B$1/366)*0.95</f>
        <v>139.69953720889868</v>
      </c>
      <c r="D288" s="6">
        <f t="shared" si="9"/>
        <v>39.962155509688913</v>
      </c>
      <c r="E288" s="5">
        <f>D288*Parametreler!$B$4</f>
        <v>134552.71215383473</v>
      </c>
    </row>
    <row r="289" spans="1:5" x14ac:dyDescent="0.3">
      <c r="A289" s="3">
        <v>45579</v>
      </c>
      <c r="B289" s="5">
        <f t="shared" si="8"/>
        <v>134692.41169104289</v>
      </c>
      <c r="C289" s="5">
        <f>B289*(Parametreler!$B$1/366)*0.95</f>
        <v>139.84458044425219</v>
      </c>
      <c r="D289" s="6">
        <f t="shared" si="9"/>
        <v>40.003646272239955</v>
      </c>
      <c r="E289" s="5">
        <f>D289*Parametreler!$B$4</f>
        <v>134692.41169104361</v>
      </c>
    </row>
    <row r="290" spans="1:5" x14ac:dyDescent="0.3">
      <c r="A290" s="3">
        <v>45580</v>
      </c>
      <c r="B290" s="5">
        <f t="shared" si="8"/>
        <v>134832.25627148713</v>
      </c>
      <c r="C290" s="5">
        <f>B290*(Parametreler!$B$1/366)*0.95</f>
        <v>139.98977427094292</v>
      </c>
      <c r="D290" s="6">
        <f t="shared" si="9"/>
        <v>40.045180112631897</v>
      </c>
      <c r="E290" s="5">
        <f>D290*Parametreler!$B$4</f>
        <v>134832.25627148789</v>
      </c>
    </row>
    <row r="291" spans="1:5" x14ac:dyDescent="0.3">
      <c r="A291" s="3">
        <v>45581</v>
      </c>
      <c r="B291" s="5">
        <f t="shared" si="8"/>
        <v>134972.24604575807</v>
      </c>
      <c r="C291" s="5">
        <f>B291*(Parametreler!$B$1/366)*0.95</f>
        <v>140.13511884532258</v>
      </c>
      <c r="D291" s="6">
        <f t="shared" si="9"/>
        <v>40.08675707559037</v>
      </c>
      <c r="E291" s="5">
        <f>D291*Parametreler!$B$4</f>
        <v>134972.24604575883</v>
      </c>
    </row>
    <row r="292" spans="1:5" x14ac:dyDescent="0.3">
      <c r="A292" s="3">
        <v>45582</v>
      </c>
      <c r="B292" s="5">
        <f t="shared" si="8"/>
        <v>135112.3811646034</v>
      </c>
      <c r="C292" s="5">
        <f>B292*(Parametreler!$B$1/366)*0.95</f>
        <v>140.28061432390516</v>
      </c>
      <c r="D292" s="6">
        <f t="shared" si="9"/>
        <v>40.128377205887432</v>
      </c>
      <c r="E292" s="5">
        <f>D292*Parametreler!$B$4</f>
        <v>135112.38116460416</v>
      </c>
    </row>
    <row r="293" spans="1:5" x14ac:dyDescent="0.3">
      <c r="A293" s="3">
        <v>45583</v>
      </c>
      <c r="B293" s="5">
        <f t="shared" si="8"/>
        <v>135252.66177892732</v>
      </c>
      <c r="C293" s="5">
        <f>B293*(Parametreler!$B$1/366)*0.95</f>
        <v>140.42626086336713</v>
      </c>
      <c r="D293" s="6">
        <f t="shared" si="9"/>
        <v>40.170040548341632</v>
      </c>
      <c r="E293" s="5">
        <f>D293*Parametreler!$B$4</f>
        <v>135252.66177892807</v>
      </c>
    </row>
    <row r="294" spans="1:5" x14ac:dyDescent="0.3">
      <c r="A294" s="3">
        <v>45584</v>
      </c>
      <c r="B294" s="5">
        <f t="shared" si="8"/>
        <v>135393.08803979069</v>
      </c>
      <c r="C294" s="5">
        <f>B294*(Parametreler!$B$1/366)*0.95</f>
        <v>140.57205862054769</v>
      </c>
      <c r="D294" s="6">
        <f t="shared" si="9"/>
        <v>40.211747147818052</v>
      </c>
      <c r="E294" s="5">
        <f>D294*Parametreler!$B$4</f>
        <v>135393.08803979142</v>
      </c>
    </row>
    <row r="295" spans="1:5" x14ac:dyDescent="0.3">
      <c r="A295" s="3">
        <v>45585</v>
      </c>
      <c r="B295" s="5">
        <f t="shared" si="8"/>
        <v>135533.66009841123</v>
      </c>
      <c r="C295" s="5">
        <f>B295*(Parametreler!$B$1/366)*0.95</f>
        <v>140.71800775244881</v>
      </c>
      <c r="D295" s="6">
        <f t="shared" si="9"/>
        <v>40.253497049228358</v>
      </c>
      <c r="E295" s="5">
        <f>D295*Parametreler!$B$4</f>
        <v>135533.66009841199</v>
      </c>
    </row>
    <row r="296" spans="1:5" x14ac:dyDescent="0.3">
      <c r="A296" s="3">
        <v>45586</v>
      </c>
      <c r="B296" s="5">
        <f t="shared" si="8"/>
        <v>135674.37810616367</v>
      </c>
      <c r="C296" s="5">
        <f>B296*(Parametreler!$B$1/366)*0.95</f>
        <v>140.8641084162355</v>
      </c>
      <c r="D296" s="6">
        <f t="shared" si="9"/>
        <v>40.295290297530833</v>
      </c>
      <c r="E296" s="5">
        <f>D296*Parametreler!$B$4</f>
        <v>135674.37810616443</v>
      </c>
    </row>
    <row r="297" spans="1:5" x14ac:dyDescent="0.3">
      <c r="A297" s="3">
        <v>45587</v>
      </c>
      <c r="B297" s="5">
        <f t="shared" si="8"/>
        <v>135815.24221457989</v>
      </c>
      <c r="C297" s="5">
        <f>B297*(Parametreler!$B$1/366)*0.95</f>
        <v>141.01036076923594</v>
      </c>
      <c r="D297" s="6">
        <f t="shared" si="9"/>
        <v>40.337126937730453</v>
      </c>
      <c r="E297" s="5">
        <f>D297*Parametreler!$B$4</f>
        <v>135815.24221458065</v>
      </c>
    </row>
    <row r="298" spans="1:5" x14ac:dyDescent="0.3">
      <c r="A298" s="3">
        <v>45588</v>
      </c>
      <c r="B298" s="5">
        <f t="shared" si="8"/>
        <v>135956.25257534912</v>
      </c>
      <c r="C298" s="5">
        <f>B298*(Parametreler!$B$1/366)*0.95</f>
        <v>141.1567649689417</v>
      </c>
      <c r="D298" s="6">
        <f t="shared" si="9"/>
        <v>40.379007014878916</v>
      </c>
      <c r="E298" s="5">
        <f>D298*Parametreler!$B$4</f>
        <v>135956.25257534988</v>
      </c>
    </row>
    <row r="299" spans="1:5" x14ac:dyDescent="0.3">
      <c r="A299" s="3">
        <v>45589</v>
      </c>
      <c r="B299" s="5">
        <f t="shared" si="8"/>
        <v>136097.40934031806</v>
      </c>
      <c r="C299" s="5">
        <f>B299*(Parametreler!$B$1/366)*0.95</f>
        <v>141.30332117300782</v>
      </c>
      <c r="D299" s="6">
        <f t="shared" si="9"/>
        <v>40.420930574074696</v>
      </c>
      <c r="E299" s="5">
        <f>D299*Parametreler!$B$4</f>
        <v>136097.40934031885</v>
      </c>
    </row>
    <row r="300" spans="1:5" x14ac:dyDescent="0.3">
      <c r="A300" s="3">
        <v>45590</v>
      </c>
      <c r="B300" s="5">
        <f t="shared" si="8"/>
        <v>136238.71266149107</v>
      </c>
      <c r="C300" s="5">
        <f>B300*(Parametreler!$B$1/366)*0.95</f>
        <v>141.45002953925302</v>
      </c>
      <c r="D300" s="6">
        <f t="shared" si="9"/>
        <v>40.462897660463078</v>
      </c>
      <c r="E300" s="5">
        <f>D300*Parametreler!$B$4</f>
        <v>136238.71266149185</v>
      </c>
    </row>
    <row r="301" spans="1:5" x14ac:dyDescent="0.3">
      <c r="A301" s="3">
        <v>45591</v>
      </c>
      <c r="B301" s="5">
        <f t="shared" si="8"/>
        <v>136380.16269103033</v>
      </c>
      <c r="C301" s="5">
        <f>B301*(Parametreler!$B$1/366)*0.95</f>
        <v>141.59689022565991</v>
      </c>
      <c r="D301" s="6">
        <f t="shared" si="9"/>
        <v>40.504908319236236</v>
      </c>
      <c r="E301" s="5">
        <f>D301*Parametreler!$B$4</f>
        <v>136380.16269103112</v>
      </c>
    </row>
    <row r="302" spans="1:5" x14ac:dyDescent="0.3">
      <c r="A302" s="3">
        <v>45592</v>
      </c>
      <c r="B302" s="5">
        <f t="shared" si="8"/>
        <v>136521.75958125599</v>
      </c>
      <c r="C302" s="5">
        <f>B302*(Parametreler!$B$1/366)*0.95</f>
        <v>141.74390339037507</v>
      </c>
      <c r="D302" s="6">
        <f t="shared" si="9"/>
        <v>40.546962595633261</v>
      </c>
      <c r="E302" s="5">
        <f>D302*Parametreler!$B$4</f>
        <v>136521.75958125677</v>
      </c>
    </row>
    <row r="303" spans="1:5" x14ac:dyDescent="0.3">
      <c r="A303" s="3">
        <v>45593</v>
      </c>
      <c r="B303" s="5">
        <f t="shared" si="8"/>
        <v>136663.50348464635</v>
      </c>
      <c r="C303" s="5">
        <f>B303*(Parametreler!$B$1/366)*0.95</f>
        <v>141.89106919170933</v>
      </c>
      <c r="D303" s="6">
        <f t="shared" si="9"/>
        <v>40.589060534940202</v>
      </c>
      <c r="E303" s="5">
        <f>D303*Parametreler!$B$4</f>
        <v>136663.50348464717</v>
      </c>
    </row>
    <row r="304" spans="1:5" x14ac:dyDescent="0.3">
      <c r="A304" s="3">
        <v>45594</v>
      </c>
      <c r="B304" s="5">
        <f t="shared" si="8"/>
        <v>136805.39455383806</v>
      </c>
      <c r="C304" s="5">
        <f>B304*(Parametreler!$B$1/366)*0.95</f>
        <v>142.0383877881379</v>
      </c>
      <c r="D304" s="6">
        <f t="shared" si="9"/>
        <v>40.631202182490142</v>
      </c>
      <c r="E304" s="5">
        <f>D304*Parametreler!$B$4</f>
        <v>136805.39455383888</v>
      </c>
    </row>
    <row r="305" spans="1:5" x14ac:dyDescent="0.3">
      <c r="A305" s="3">
        <v>45595</v>
      </c>
      <c r="B305" s="5">
        <f t="shared" si="8"/>
        <v>136947.4329416262</v>
      </c>
      <c r="C305" s="5">
        <f>B305*(Parametreler!$B$1/366)*0.95</f>
        <v>142.18585933830042</v>
      </c>
      <c r="D305" s="6">
        <f t="shared" si="9"/>
        <v>40.673387583663221</v>
      </c>
      <c r="E305" s="5">
        <f>D305*Parametreler!$B$4</f>
        <v>136947.43294162702</v>
      </c>
    </row>
    <row r="306" spans="1:5" x14ac:dyDescent="0.3">
      <c r="A306" s="3">
        <v>45596</v>
      </c>
      <c r="B306" s="5">
        <f t="shared" si="8"/>
        <v>137089.6188009645</v>
      </c>
      <c r="C306" s="5">
        <f>B306*(Parametreler!$B$1/366)*0.95</f>
        <v>142.33348400100138</v>
      </c>
      <c r="D306" s="6">
        <f t="shared" si="9"/>
        <v>40.715616783886695</v>
      </c>
      <c r="E306" s="5">
        <f>D306*Parametreler!$B$4</f>
        <v>137089.61880096531</v>
      </c>
    </row>
    <row r="307" spans="1:5" x14ac:dyDescent="0.3">
      <c r="A307" s="3">
        <v>45597</v>
      </c>
      <c r="B307" s="5">
        <f t="shared" si="8"/>
        <v>137231.95228496549</v>
      </c>
      <c r="C307" s="5">
        <f>B307*(Parametreler!$B$1/366)*0.95</f>
        <v>142.48126193521006</v>
      </c>
      <c r="D307" s="6">
        <f t="shared" si="9"/>
        <v>40.757889828634994</v>
      </c>
      <c r="E307" s="5">
        <f>D307*Parametreler!$B$4</f>
        <v>137231.9522849663</v>
      </c>
    </row>
    <row r="308" spans="1:5" x14ac:dyDescent="0.3">
      <c r="A308" s="3">
        <v>45598</v>
      </c>
      <c r="B308" s="5">
        <f t="shared" si="8"/>
        <v>137374.43354690069</v>
      </c>
      <c r="C308" s="5">
        <f>B308*(Parametreler!$B$1/366)*0.95</f>
        <v>142.62919330006082</v>
      </c>
      <c r="D308" s="6">
        <f t="shared" si="9"/>
        <v>40.800206763429749</v>
      </c>
      <c r="E308" s="5">
        <f>D308*Parametreler!$B$4</f>
        <v>137374.43354690151</v>
      </c>
    </row>
    <row r="309" spans="1:5" x14ac:dyDescent="0.3">
      <c r="A309" s="3">
        <v>45599</v>
      </c>
      <c r="B309" s="5">
        <f t="shared" si="8"/>
        <v>137517.06274020075</v>
      </c>
      <c r="C309" s="5">
        <f>B309*(Parametreler!$B$1/366)*0.95</f>
        <v>142.77727825485323</v>
      </c>
      <c r="D309" s="6">
        <f t="shared" si="9"/>
        <v>40.84256763383987</v>
      </c>
      <c r="E309" s="5">
        <f>D309*Parametreler!$B$4</f>
        <v>137517.0627402016</v>
      </c>
    </row>
    <row r="310" spans="1:5" x14ac:dyDescent="0.3">
      <c r="A310" s="3">
        <v>45600</v>
      </c>
      <c r="B310" s="5">
        <f t="shared" si="8"/>
        <v>137659.84001845561</v>
      </c>
      <c r="C310" s="5">
        <f>B310*(Parametreler!$B$1/366)*0.95</f>
        <v>142.92551695905226</v>
      </c>
      <c r="D310" s="6">
        <f t="shared" si="9"/>
        <v>40.884972485481562</v>
      </c>
      <c r="E310" s="5">
        <f>D310*Parametreler!$B$4</f>
        <v>137659.84001845645</v>
      </c>
    </row>
    <row r="311" spans="1:5" x14ac:dyDescent="0.3">
      <c r="A311" s="3">
        <v>45601</v>
      </c>
      <c r="B311" s="5">
        <f t="shared" si="8"/>
        <v>137802.76553541466</v>
      </c>
      <c r="C311" s="5">
        <f>B311*(Parametreler!$B$1/366)*0.95</f>
        <v>143.07390957228844</v>
      </c>
      <c r="D311" s="6">
        <f t="shared" si="9"/>
        <v>40.9274213640184</v>
      </c>
      <c r="E311" s="5">
        <f>D311*Parametreler!$B$4</f>
        <v>137802.7655354155</v>
      </c>
    </row>
    <row r="312" spans="1:5" x14ac:dyDescent="0.3">
      <c r="A312" s="3">
        <v>45602</v>
      </c>
      <c r="B312" s="5">
        <f t="shared" si="8"/>
        <v>137945.83944498695</v>
      </c>
      <c r="C312" s="5">
        <f>B312*(Parametreler!$B$1/366)*0.95</f>
        <v>143.22245625435804</v>
      </c>
      <c r="D312" s="6">
        <f t="shared" si="9"/>
        <v>40.969914315161368</v>
      </c>
      <c r="E312" s="5">
        <f>D312*Parametreler!$B$4</f>
        <v>137945.83944498777</v>
      </c>
    </row>
    <row r="313" spans="1:5" x14ac:dyDescent="0.3">
      <c r="A313" s="3">
        <v>45603</v>
      </c>
      <c r="B313" s="5">
        <f t="shared" si="8"/>
        <v>138089.06190124131</v>
      </c>
      <c r="C313" s="5">
        <f>B313*(Parametreler!$B$1/366)*0.95</f>
        <v>143.37115716522322</v>
      </c>
      <c r="D313" s="6">
        <f t="shared" si="9"/>
        <v>41.012451384668914</v>
      </c>
      <c r="E313" s="5">
        <f>D313*Parametreler!$B$4</f>
        <v>138089.06190124215</v>
      </c>
    </row>
    <row r="314" spans="1:5" x14ac:dyDescent="0.3">
      <c r="A314" s="3">
        <v>45604</v>
      </c>
      <c r="B314" s="5">
        <f t="shared" si="8"/>
        <v>138232.43305840652</v>
      </c>
      <c r="C314" s="5">
        <f>B314*(Parametreler!$B$1/366)*0.95</f>
        <v>143.52001246501223</v>
      </c>
      <c r="D314" s="6">
        <f t="shared" si="9"/>
        <v>41.055032618346985</v>
      </c>
      <c r="E314" s="5">
        <f>D314*Parametreler!$B$4</f>
        <v>138232.43305840736</v>
      </c>
    </row>
    <row r="315" spans="1:5" x14ac:dyDescent="0.3">
      <c r="A315" s="3">
        <v>45605</v>
      </c>
      <c r="B315" s="5">
        <f t="shared" si="8"/>
        <v>138375.95307087153</v>
      </c>
      <c r="C315" s="5">
        <f>B315*(Parametreler!$B$1/366)*0.95</f>
        <v>143.6690223140196</v>
      </c>
      <c r="D315" s="6">
        <f t="shared" si="9"/>
        <v>41.097658062049092</v>
      </c>
      <c r="E315" s="5">
        <f>D315*Parametreler!$B$4</f>
        <v>138375.95307087238</v>
      </c>
    </row>
    <row r="316" spans="1:5" x14ac:dyDescent="0.3">
      <c r="A316" s="3">
        <v>45606</v>
      </c>
      <c r="B316" s="5">
        <f t="shared" si="8"/>
        <v>138519.62209318555</v>
      </c>
      <c r="C316" s="5">
        <f>B316*(Parametreler!$B$1/366)*0.95</f>
        <v>143.81818687270629</v>
      </c>
      <c r="D316" s="6">
        <f t="shared" si="9"/>
        <v>41.14032776167636</v>
      </c>
      <c r="E316" s="5">
        <f>D316*Parametreler!$B$4</f>
        <v>138519.62209318639</v>
      </c>
    </row>
    <row r="317" spans="1:5" x14ac:dyDescent="0.3">
      <c r="A317" s="3">
        <v>45607</v>
      </c>
      <c r="B317" s="5">
        <f t="shared" si="8"/>
        <v>138663.44028005825</v>
      </c>
      <c r="C317" s="5">
        <f>B317*(Parametreler!$B$1/366)*0.95</f>
        <v>143.96750630169981</v>
      </c>
      <c r="D317" s="6">
        <f t="shared" si="9"/>
        <v>41.183041763177556</v>
      </c>
      <c r="E317" s="5">
        <f>D317*Parametreler!$B$4</f>
        <v>138663.44028005912</v>
      </c>
    </row>
    <row r="318" spans="1:5" x14ac:dyDescent="0.3">
      <c r="A318" s="3">
        <v>45608</v>
      </c>
      <c r="B318" s="5">
        <f t="shared" si="8"/>
        <v>138807.40778635995</v>
      </c>
      <c r="C318" s="5">
        <f>B318*(Parametreler!$B$1/366)*0.95</f>
        <v>144.11698076179448</v>
      </c>
      <c r="D318" s="6">
        <f t="shared" si="9"/>
        <v>41.225800112549159</v>
      </c>
      <c r="E318" s="5">
        <f>D318*Parametreler!$B$4</f>
        <v>138807.40778636083</v>
      </c>
    </row>
    <row r="319" spans="1:5" x14ac:dyDescent="0.3">
      <c r="A319" s="3">
        <v>45609</v>
      </c>
      <c r="B319" s="5">
        <f t="shared" si="8"/>
        <v>138951.52476712174</v>
      </c>
      <c r="C319" s="5">
        <f>B319*(Parametreler!$B$1/366)*0.95</f>
        <v>144.26661041395153</v>
      </c>
      <c r="D319" s="6">
        <f t="shared" si="9"/>
        <v>41.268602855835411</v>
      </c>
      <c r="E319" s="5">
        <f>D319*Parametreler!$B$4</f>
        <v>138951.52476712261</v>
      </c>
    </row>
    <row r="320" spans="1:5" x14ac:dyDescent="0.3">
      <c r="A320" s="3">
        <v>45610</v>
      </c>
      <c r="B320" s="5">
        <f t="shared" si="8"/>
        <v>139095.7913775357</v>
      </c>
      <c r="C320" s="5">
        <f>B320*(Parametreler!$B$1/366)*0.95</f>
        <v>144.41639541929936</v>
      </c>
      <c r="D320" s="6">
        <f t="shared" si="9"/>
        <v>41.311450039128353</v>
      </c>
      <c r="E320" s="5">
        <f>D320*Parametreler!$B$4</f>
        <v>139095.79137753655</v>
      </c>
    </row>
    <row r="321" spans="1:5" x14ac:dyDescent="0.3">
      <c r="A321" s="3">
        <v>45611</v>
      </c>
      <c r="B321" s="5">
        <f t="shared" si="8"/>
        <v>139240.20777295501</v>
      </c>
      <c r="C321" s="5">
        <f>B321*(Parametreler!$B$1/366)*0.95</f>
        <v>144.56633593913361</v>
      </c>
      <c r="D321" s="6">
        <f t="shared" si="9"/>
        <v>41.354341708567887</v>
      </c>
      <c r="E321" s="5">
        <f>D321*Parametreler!$B$4</f>
        <v>139240.20777295585</v>
      </c>
    </row>
    <row r="322" spans="1:5" x14ac:dyDescent="0.3">
      <c r="A322" s="3">
        <v>45612</v>
      </c>
      <c r="B322" s="5">
        <f t="shared" si="8"/>
        <v>139384.77410889414</v>
      </c>
      <c r="C322" s="5">
        <f>B322*(Parametreler!$B$1/366)*0.95</f>
        <v>144.71643213491743</v>
      </c>
      <c r="D322" s="6">
        <f t="shared" si="9"/>
        <v>41.397277910341813</v>
      </c>
      <c r="E322" s="5">
        <f>D322*Parametreler!$B$4</f>
        <v>139384.77410889501</v>
      </c>
    </row>
    <row r="323" spans="1:5" x14ac:dyDescent="0.3">
      <c r="A323" s="3">
        <v>45613</v>
      </c>
      <c r="B323" s="5">
        <f t="shared" si="8"/>
        <v>139529.49054102905</v>
      </c>
      <c r="C323" s="5">
        <f>B323*(Parametreler!$B$1/366)*0.95</f>
        <v>144.86668416828152</v>
      </c>
      <c r="D323" s="6">
        <f t="shared" si="9"/>
        <v>41.440258690685887</v>
      </c>
      <c r="E323" s="5">
        <f>D323*Parametreler!$B$4</f>
        <v>139529.49054102993</v>
      </c>
    </row>
    <row r="324" spans="1:5" x14ac:dyDescent="0.3">
      <c r="A324" s="3">
        <v>45614</v>
      </c>
      <c r="B324" s="5">
        <f t="shared" ref="B324:B367" si="10">B323+C323</f>
        <v>139674.35722519734</v>
      </c>
      <c r="C324" s="5">
        <f>B324*(Parametreler!$B$1/366)*0.95</f>
        <v>145.01709220102455</v>
      </c>
      <c r="D324" s="6">
        <f t="shared" ref="D324:D367" si="11">D323*(1+(C323/B323))</f>
        <v>41.483284095883867</v>
      </c>
      <c r="E324" s="5">
        <f>D324*Parametreler!$B$4</f>
        <v>139674.35722519821</v>
      </c>
    </row>
    <row r="325" spans="1:5" x14ac:dyDescent="0.3">
      <c r="A325" s="3">
        <v>45615</v>
      </c>
      <c r="B325" s="5">
        <f t="shared" si="10"/>
        <v>139819.37431739835</v>
      </c>
      <c r="C325" s="5">
        <f>B325*(Parametreler!$B$1/366)*0.95</f>
        <v>145.16765639511306</v>
      </c>
      <c r="D325" s="6">
        <f t="shared" si="11"/>
        <v>41.526354172267574</v>
      </c>
      <c r="E325" s="5">
        <f>D325*Parametreler!$B$4</f>
        <v>139819.37431739926</v>
      </c>
    </row>
    <row r="326" spans="1:5" x14ac:dyDescent="0.3">
      <c r="A326" s="3">
        <v>45616</v>
      </c>
      <c r="B326" s="5">
        <f t="shared" si="10"/>
        <v>139964.54197379347</v>
      </c>
      <c r="C326" s="5">
        <f>B326*(Parametreler!$B$1/366)*0.95</f>
        <v>145.31837691268174</v>
      </c>
      <c r="D326" s="6">
        <f t="shared" si="11"/>
        <v>41.569468966216924</v>
      </c>
      <c r="E326" s="5">
        <f>D326*Parametreler!$B$4</f>
        <v>139964.54197379437</v>
      </c>
    </row>
    <row r="327" spans="1:5" x14ac:dyDescent="0.3">
      <c r="A327" s="3">
        <v>45617</v>
      </c>
      <c r="B327" s="5">
        <f t="shared" si="10"/>
        <v>140109.86035070615</v>
      </c>
      <c r="C327" s="5">
        <f>B327*(Parametreler!$B$1/366)*0.95</f>
        <v>145.46925391603369</v>
      </c>
      <c r="D327" s="6">
        <f t="shared" si="11"/>
        <v>41.612628524159994</v>
      </c>
      <c r="E327" s="5">
        <f>D327*Parametreler!$B$4</f>
        <v>140109.86035070705</v>
      </c>
    </row>
    <row r="328" spans="1:5" x14ac:dyDescent="0.3">
      <c r="A328" s="3">
        <v>45618</v>
      </c>
      <c r="B328" s="5">
        <f t="shared" si="10"/>
        <v>140255.32960462218</v>
      </c>
      <c r="C328" s="5">
        <f>B328*(Parametreler!$B$1/366)*0.95</f>
        <v>145.6202875676405</v>
      </c>
      <c r="D328" s="6">
        <f t="shared" si="11"/>
        <v>41.655832892573059</v>
      </c>
      <c r="E328" s="5">
        <f>D328*Parametreler!$B$4</f>
        <v>140255.32960462311</v>
      </c>
    </row>
    <row r="329" spans="1:5" x14ac:dyDescent="0.3">
      <c r="A329" s="3">
        <v>45619</v>
      </c>
      <c r="B329" s="5">
        <f t="shared" si="10"/>
        <v>140400.94989218982</v>
      </c>
      <c r="C329" s="5">
        <f>B329*(Parametreler!$B$1/366)*0.95</f>
        <v>145.77147803014242</v>
      </c>
      <c r="D329" s="6">
        <f t="shared" si="11"/>
        <v>41.699082117980652</v>
      </c>
      <c r="E329" s="5">
        <f>D329*Parametreler!$B$4</f>
        <v>140400.94989219075</v>
      </c>
    </row>
    <row r="330" spans="1:5" x14ac:dyDescent="0.3">
      <c r="A330" s="3">
        <v>45620</v>
      </c>
      <c r="B330" s="5">
        <f t="shared" si="10"/>
        <v>140546.72137021995</v>
      </c>
      <c r="C330" s="5">
        <f>B330*(Parametreler!$B$1/366)*0.95</f>
        <v>145.9228254663486</v>
      </c>
      <c r="D330" s="6">
        <f t="shared" si="11"/>
        <v>41.742376246955608</v>
      </c>
      <c r="E330" s="5">
        <f>D330*Parametreler!$B$4</f>
        <v>140546.72137022091</v>
      </c>
    </row>
    <row r="331" spans="1:5" x14ac:dyDescent="0.3">
      <c r="A331" s="3">
        <v>45621</v>
      </c>
      <c r="B331" s="5">
        <f t="shared" si="10"/>
        <v>140692.6441956863</v>
      </c>
      <c r="C331" s="5">
        <f>B331*(Parametreler!$B$1/366)*0.95</f>
        <v>146.07433003923714</v>
      </c>
      <c r="D331" s="6">
        <f t="shared" si="11"/>
        <v>41.785715326119117</v>
      </c>
      <c r="E331" s="5">
        <f>D331*Parametreler!$B$4</f>
        <v>140692.64419568726</v>
      </c>
    </row>
    <row r="332" spans="1:5" x14ac:dyDescent="0.3">
      <c r="A332" s="3">
        <v>45622</v>
      </c>
      <c r="B332" s="5">
        <f t="shared" si="10"/>
        <v>140838.71852572553</v>
      </c>
      <c r="C332" s="5">
        <f>B332*(Parametreler!$B$1/366)*0.95</f>
        <v>146.22599191195545</v>
      </c>
      <c r="D332" s="6">
        <f t="shared" si="11"/>
        <v>41.82909940214077</v>
      </c>
      <c r="E332" s="5">
        <f>D332*Parametreler!$B$4</f>
        <v>140838.71852572649</v>
      </c>
    </row>
    <row r="333" spans="1:5" x14ac:dyDescent="0.3">
      <c r="A333" s="3">
        <v>45623</v>
      </c>
      <c r="B333" s="5">
        <f t="shared" si="10"/>
        <v>140984.94451763749</v>
      </c>
      <c r="C333" s="5">
        <f>B333*(Parametreler!$B$1/366)*0.95</f>
        <v>146.37781124782032</v>
      </c>
      <c r="D333" s="6">
        <f t="shared" si="11"/>
        <v>41.872528521738623</v>
      </c>
      <c r="E333" s="5">
        <f>D333*Parametreler!$B$4</f>
        <v>140984.94451763848</v>
      </c>
    </row>
    <row r="334" spans="1:5" x14ac:dyDescent="0.3">
      <c r="A334" s="3">
        <v>45624</v>
      </c>
      <c r="B334" s="5">
        <f t="shared" si="10"/>
        <v>141131.32232888532</v>
      </c>
      <c r="C334" s="5">
        <f>B334*(Parametreler!$B$1/366)*0.95</f>
        <v>146.52978821031809</v>
      </c>
      <c r="D334" s="6">
        <f t="shared" si="11"/>
        <v>41.916002731679228</v>
      </c>
      <c r="E334" s="5">
        <f>D334*Parametreler!$B$4</f>
        <v>141131.32232888631</v>
      </c>
    </row>
    <row r="335" spans="1:5" x14ac:dyDescent="0.3">
      <c r="A335" s="3">
        <v>45625</v>
      </c>
      <c r="B335" s="5">
        <f t="shared" si="10"/>
        <v>141277.85211709564</v>
      </c>
      <c r="C335" s="5">
        <f>B335*(Parametreler!$B$1/366)*0.95</f>
        <v>146.68192296310474</v>
      </c>
      <c r="D335" s="6">
        <f t="shared" si="11"/>
        <v>41.959522078777695</v>
      </c>
      <c r="E335" s="5">
        <f>D335*Parametreler!$B$4</f>
        <v>141277.85211709663</v>
      </c>
    </row>
    <row r="336" spans="1:5" x14ac:dyDescent="0.3">
      <c r="A336" s="3">
        <v>45626</v>
      </c>
      <c r="B336" s="5">
        <f t="shared" si="10"/>
        <v>141424.53404005873</v>
      </c>
      <c r="C336" s="5">
        <f>B336*(Parametreler!$B$1/366)*0.95</f>
        <v>146.8342156700063</v>
      </c>
      <c r="D336" s="6">
        <f t="shared" si="11"/>
        <v>42.003086609897736</v>
      </c>
      <c r="E336" s="5">
        <f>D336*Parametreler!$B$4</f>
        <v>141424.53404005972</v>
      </c>
    </row>
    <row r="337" spans="1:5" x14ac:dyDescent="0.3">
      <c r="A337" s="3">
        <v>45627</v>
      </c>
      <c r="B337" s="5">
        <f t="shared" si="10"/>
        <v>141571.36825572874</v>
      </c>
      <c r="C337" s="5">
        <f>B337*(Parametreler!$B$1/366)*0.95</f>
        <v>146.98666649501891</v>
      </c>
      <c r="D337" s="6">
        <f t="shared" si="11"/>
        <v>42.046696371951725</v>
      </c>
      <c r="E337" s="5">
        <f>D337*Parametreler!$B$4</f>
        <v>141571.36825572973</v>
      </c>
    </row>
    <row r="338" spans="1:5" x14ac:dyDescent="0.3">
      <c r="A338" s="3">
        <v>45628</v>
      </c>
      <c r="B338" s="5">
        <f t="shared" si="10"/>
        <v>141718.35492222375</v>
      </c>
      <c r="C338" s="5">
        <f>B338*(Parametreler!$B$1/366)*0.95</f>
        <v>147.1392756023088</v>
      </c>
      <c r="D338" s="6">
        <f t="shared" si="11"/>
        <v>42.090351411900748</v>
      </c>
      <c r="E338" s="5">
        <f>D338*Parametreler!$B$4</f>
        <v>141718.35492222474</v>
      </c>
    </row>
    <row r="339" spans="1:5" x14ac:dyDescent="0.3">
      <c r="A339" s="3">
        <v>45629</v>
      </c>
      <c r="B339" s="5">
        <f t="shared" si="10"/>
        <v>141865.49419782605</v>
      </c>
      <c r="C339" s="5">
        <f>B339*(Parametreler!$B$1/366)*0.95</f>
        <v>147.29204315621283</v>
      </c>
      <c r="D339" s="6">
        <f t="shared" si="11"/>
        <v>42.134051776754632</v>
      </c>
      <c r="E339" s="5">
        <f>D339*Parametreler!$B$4</f>
        <v>141865.49419782707</v>
      </c>
    </row>
    <row r="340" spans="1:5" x14ac:dyDescent="0.3">
      <c r="A340" s="3">
        <v>45630</v>
      </c>
      <c r="B340" s="5">
        <f t="shared" si="10"/>
        <v>142012.78624098227</v>
      </c>
      <c r="C340" s="5">
        <f>B340*(Parametreler!$B$1/366)*0.95</f>
        <v>147.4449693212384</v>
      </c>
      <c r="D340" s="6">
        <f t="shared" si="11"/>
        <v>42.177797513572031</v>
      </c>
      <c r="E340" s="5">
        <f>D340*Parametreler!$B$4</f>
        <v>142012.78624098329</v>
      </c>
    </row>
    <row r="341" spans="1:5" x14ac:dyDescent="0.3">
      <c r="A341" s="3">
        <v>45631</v>
      </c>
      <c r="B341" s="5">
        <f t="shared" si="10"/>
        <v>142160.23121030352</v>
      </c>
      <c r="C341" s="5">
        <f>B341*(Parametreler!$B$1/366)*0.95</f>
        <v>147.59805426206376</v>
      </c>
      <c r="D341" s="6">
        <f t="shared" si="11"/>
        <v>42.221588669460438</v>
      </c>
      <c r="E341" s="5">
        <f>D341*Parametreler!$B$4</f>
        <v>142160.23121030451</v>
      </c>
    </row>
    <row r="342" spans="1:5" x14ac:dyDescent="0.3">
      <c r="A342" s="3">
        <v>45632</v>
      </c>
      <c r="B342" s="5">
        <f t="shared" si="10"/>
        <v>142307.82926456557</v>
      </c>
      <c r="C342" s="5">
        <f>B342*(Parametreler!$B$1/366)*0.95</f>
        <v>147.75129814353804</v>
      </c>
      <c r="D342" s="6">
        <f t="shared" si="11"/>
        <v>42.265425291576271</v>
      </c>
      <c r="E342" s="5">
        <f>D342*Parametreler!$B$4</f>
        <v>142307.82926456656</v>
      </c>
    </row>
    <row r="343" spans="1:5" x14ac:dyDescent="0.3">
      <c r="A343" s="3">
        <v>45633</v>
      </c>
      <c r="B343" s="5">
        <f t="shared" si="10"/>
        <v>142455.5805627091</v>
      </c>
      <c r="C343" s="5">
        <f>B343*(Parametreler!$B$1/366)*0.95</f>
        <v>147.90470113068159</v>
      </c>
      <c r="D343" s="6">
        <f t="shared" si="11"/>
        <v>42.309307427124899</v>
      </c>
      <c r="E343" s="5">
        <f>D343*Parametreler!$B$4</f>
        <v>142455.58056271012</v>
      </c>
    </row>
    <row r="344" spans="1:5" x14ac:dyDescent="0.3">
      <c r="A344" s="3">
        <v>45634</v>
      </c>
      <c r="B344" s="5">
        <f t="shared" si="10"/>
        <v>142603.48526383977</v>
      </c>
      <c r="C344" s="5">
        <f>B344*(Parametreler!$B$1/366)*0.95</f>
        <v>148.0582633886861</v>
      </c>
      <c r="D344" s="6">
        <f t="shared" si="11"/>
        <v>42.353235123360712</v>
      </c>
      <c r="E344" s="5">
        <f>D344*Parametreler!$B$4</f>
        <v>142603.48526384079</v>
      </c>
    </row>
    <row r="345" spans="1:5" x14ac:dyDescent="0.3">
      <c r="A345" s="3">
        <v>45635</v>
      </c>
      <c r="B345" s="5">
        <f t="shared" si="10"/>
        <v>142751.54352722847</v>
      </c>
      <c r="C345" s="5">
        <f>B345*(Parametreler!$B$1/366)*0.95</f>
        <v>148.21198508291479</v>
      </c>
      <c r="D345" s="6">
        <f t="shared" si="11"/>
        <v>42.397208427587152</v>
      </c>
      <c r="E345" s="5">
        <f>D345*Parametreler!$B$4</f>
        <v>142751.54352722949</v>
      </c>
    </row>
    <row r="346" spans="1:5" x14ac:dyDescent="0.3">
      <c r="A346" s="3">
        <v>45636</v>
      </c>
      <c r="B346" s="5">
        <f t="shared" si="10"/>
        <v>142899.75551231139</v>
      </c>
      <c r="C346" s="5">
        <f>B346*(Parametreler!$B$1/366)*0.95</f>
        <v>148.36586637890252</v>
      </c>
      <c r="D346" s="6">
        <f t="shared" si="11"/>
        <v>42.441227387156779</v>
      </c>
      <c r="E346" s="5">
        <f>D346*Parametreler!$B$4</f>
        <v>142899.7555123124</v>
      </c>
    </row>
    <row r="347" spans="1:5" x14ac:dyDescent="0.3">
      <c r="A347" s="3">
        <v>45637</v>
      </c>
      <c r="B347" s="5">
        <f t="shared" si="10"/>
        <v>143048.1213786903</v>
      </c>
      <c r="C347" s="5">
        <f>B347*(Parametreler!$B$1/366)*0.95</f>
        <v>148.51990744235601</v>
      </c>
      <c r="D347" s="6">
        <f t="shared" si="11"/>
        <v>42.485292049471312</v>
      </c>
      <c r="E347" s="5">
        <f>D347*Parametreler!$B$4</f>
        <v>143048.12137869128</v>
      </c>
    </row>
    <row r="348" spans="1:5" x14ac:dyDescent="0.3">
      <c r="A348" s="3">
        <v>45638</v>
      </c>
      <c r="B348" s="5">
        <f t="shared" si="10"/>
        <v>143196.64128613265</v>
      </c>
      <c r="C348" s="5">
        <f>B348*(Parametreler!$B$1/366)*0.95</f>
        <v>148.67410843915411</v>
      </c>
      <c r="D348" s="6">
        <f t="shared" si="11"/>
        <v>42.529402461981689</v>
      </c>
      <c r="E348" s="5">
        <f>D348*Parametreler!$B$4</f>
        <v>143196.64128613364</v>
      </c>
    </row>
    <row r="349" spans="1:5" x14ac:dyDescent="0.3">
      <c r="A349" s="3">
        <v>45639</v>
      </c>
      <c r="B349" s="5">
        <f t="shared" si="10"/>
        <v>143345.31539457181</v>
      </c>
      <c r="C349" s="5">
        <f>B349*(Parametreler!$B$1/366)*0.95</f>
        <v>148.82846953534778</v>
      </c>
      <c r="D349" s="6">
        <f t="shared" si="11"/>
        <v>42.573558672188121</v>
      </c>
      <c r="E349" s="5">
        <f>D349*Parametreler!$B$4</f>
        <v>143345.3153945728</v>
      </c>
    </row>
    <row r="350" spans="1:5" x14ac:dyDescent="0.3">
      <c r="A350" s="3">
        <v>45640</v>
      </c>
      <c r="B350" s="5">
        <f t="shared" si="10"/>
        <v>143494.14386410714</v>
      </c>
      <c r="C350" s="5">
        <f>B350*(Parametreler!$B$1/366)*0.95</f>
        <v>148.98299089716042</v>
      </c>
      <c r="D350" s="6">
        <f t="shared" si="11"/>
        <v>42.617760727640118</v>
      </c>
      <c r="E350" s="5">
        <f>D350*Parametreler!$B$4</f>
        <v>143494.14386410816</v>
      </c>
    </row>
    <row r="351" spans="1:5" x14ac:dyDescent="0.3">
      <c r="A351" s="3">
        <v>45641</v>
      </c>
      <c r="B351" s="5">
        <f t="shared" si="10"/>
        <v>143643.12685500432</v>
      </c>
      <c r="C351" s="5">
        <f>B351*(Parametreler!$B$1/366)*0.95</f>
        <v>149.13767269098807</v>
      </c>
      <c r="D351" s="6">
        <f t="shared" si="11"/>
        <v>42.662008675936576</v>
      </c>
      <c r="E351" s="5">
        <f>D351*Parametreler!$B$4</f>
        <v>143643.12685500531</v>
      </c>
    </row>
    <row r="352" spans="1:5" x14ac:dyDescent="0.3">
      <c r="A352" s="3">
        <v>45642</v>
      </c>
      <c r="B352" s="5">
        <f t="shared" si="10"/>
        <v>143792.26452769531</v>
      </c>
      <c r="C352" s="5">
        <f>B352*(Parametreler!$B$1/366)*0.95</f>
        <v>149.29251508339951</v>
      </c>
      <c r="D352" s="6">
        <f t="shared" si="11"/>
        <v>42.706302564725803</v>
      </c>
      <c r="E352" s="5">
        <f>D352*Parametreler!$B$4</f>
        <v>143792.2645276963</v>
      </c>
    </row>
    <row r="353" spans="1:6" x14ac:dyDescent="0.3">
      <c r="A353" s="3">
        <v>45643</v>
      </c>
      <c r="B353" s="5">
        <f t="shared" si="10"/>
        <v>143941.5570427787</v>
      </c>
      <c r="C353" s="5">
        <f>B353*(Parametreler!$B$1/366)*0.95</f>
        <v>149.44751824113635</v>
      </c>
      <c r="D353" s="6">
        <f t="shared" si="11"/>
        <v>42.750642441705573</v>
      </c>
      <c r="E353" s="5">
        <f>D353*Parametreler!$B$4</f>
        <v>143941.55704277972</v>
      </c>
    </row>
    <row r="354" spans="1:6" x14ac:dyDescent="0.3">
      <c r="A354" s="3">
        <v>45644</v>
      </c>
      <c r="B354" s="5">
        <f t="shared" si="10"/>
        <v>144091.00456101983</v>
      </c>
      <c r="C354" s="5">
        <f>B354*(Parametreler!$B$1/366)*0.95</f>
        <v>149.60268233111347</v>
      </c>
      <c r="D354" s="6">
        <f t="shared" si="11"/>
        <v>42.795028354623192</v>
      </c>
      <c r="E354" s="5">
        <f>D354*Parametreler!$B$4</f>
        <v>144091.00456102085</v>
      </c>
    </row>
    <row r="355" spans="1:6" x14ac:dyDescent="0.3">
      <c r="A355" s="3">
        <v>45645</v>
      </c>
      <c r="B355" s="5">
        <f t="shared" si="10"/>
        <v>144240.60724335094</v>
      </c>
      <c r="C355" s="5">
        <f>B355*(Parametreler!$B$1/366)*0.95</f>
        <v>149.758007520419</v>
      </c>
      <c r="D355" s="6">
        <f t="shared" si="11"/>
        <v>42.839460351275534</v>
      </c>
      <c r="E355" s="5">
        <f>D355*Parametreler!$B$4</f>
        <v>144240.60724335199</v>
      </c>
    </row>
    <row r="356" spans="1:6" x14ac:dyDescent="0.3">
      <c r="A356" s="3">
        <v>45646</v>
      </c>
      <c r="B356" s="5">
        <f t="shared" si="10"/>
        <v>144390.36525087137</v>
      </c>
      <c r="C356" s="5">
        <f>B356*(Parametreler!$B$1/366)*0.95</f>
        <v>149.91349397631453</v>
      </c>
      <c r="D356" s="6">
        <f t="shared" si="11"/>
        <v>42.883938479509098</v>
      </c>
      <c r="E356" s="5">
        <f>D356*Parametreler!$B$4</f>
        <v>144390.36525087239</v>
      </c>
    </row>
    <row r="357" spans="1:6" x14ac:dyDescent="0.3">
      <c r="A357" s="3">
        <v>45647</v>
      </c>
      <c r="B357" s="5">
        <f t="shared" si="10"/>
        <v>144540.27874484769</v>
      </c>
      <c r="C357" s="5">
        <f>B357*(Parametreler!$B$1/366)*0.95</f>
        <v>150.0691418662353</v>
      </c>
      <c r="D357" s="6">
        <f t="shared" si="11"/>
        <v>42.928462787220063</v>
      </c>
      <c r="E357" s="5">
        <f>D357*Parametreler!$B$4</f>
        <v>144540.27874484871</v>
      </c>
    </row>
    <row r="358" spans="1:6" x14ac:dyDescent="0.3">
      <c r="A358" s="3">
        <v>45648</v>
      </c>
      <c r="B358" s="5">
        <f t="shared" si="10"/>
        <v>144690.34788671392</v>
      </c>
      <c r="C358" s="5">
        <f>B358*(Parametreler!$B$1/366)*0.95</f>
        <v>150.22495135779042</v>
      </c>
      <c r="D358" s="6">
        <f t="shared" si="11"/>
        <v>42.973033322354333</v>
      </c>
      <c r="E358" s="5">
        <f>D358*Parametreler!$B$4</f>
        <v>144690.34788671494</v>
      </c>
    </row>
    <row r="359" spans="1:6" x14ac:dyDescent="0.3">
      <c r="A359" s="3">
        <v>45649</v>
      </c>
      <c r="B359" s="5">
        <f t="shared" si="10"/>
        <v>144840.5728380717</v>
      </c>
      <c r="C359" s="5">
        <f>B359*(Parametreler!$B$1/366)*0.95</f>
        <v>150.38092261876295</v>
      </c>
      <c r="D359" s="6">
        <f t="shared" si="11"/>
        <v>43.017650132907598</v>
      </c>
      <c r="E359" s="5">
        <f>D359*Parametreler!$B$4</f>
        <v>144840.57283807272</v>
      </c>
    </row>
    <row r="360" spans="1:6" x14ac:dyDescent="0.3">
      <c r="A360" s="3">
        <v>45650</v>
      </c>
      <c r="B360" s="5">
        <f t="shared" si="10"/>
        <v>144990.95376069046</v>
      </c>
      <c r="C360" s="5">
        <f>B360*(Parametreler!$B$1/366)*0.95</f>
        <v>150.53705581711029</v>
      </c>
      <c r="D360" s="6">
        <f t="shared" si="11"/>
        <v>43.062313266925372</v>
      </c>
      <c r="E360" s="5">
        <f>D360*Parametreler!$B$4</f>
        <v>144990.95376069151</v>
      </c>
    </row>
    <row r="361" spans="1:6" x14ac:dyDescent="0.3">
      <c r="A361" s="3">
        <v>45651</v>
      </c>
      <c r="B361" s="5">
        <f t="shared" si="10"/>
        <v>145141.49081650758</v>
      </c>
      <c r="C361" s="5">
        <f>B361*(Parametreler!$B$1/366)*0.95</f>
        <v>150.69335112096414</v>
      </c>
      <c r="D361" s="6">
        <f t="shared" si="11"/>
        <v>43.107022772503058</v>
      </c>
      <c r="E361" s="5">
        <f>D361*Parametreler!$B$4</f>
        <v>145141.49081650862</v>
      </c>
    </row>
    <row r="362" spans="1:6" x14ac:dyDescent="0.3">
      <c r="A362" s="3">
        <v>45652</v>
      </c>
      <c r="B362" s="5">
        <f t="shared" si="10"/>
        <v>145292.18416762853</v>
      </c>
      <c r="C362" s="5">
        <f>B362*(Parametreler!$B$1/366)*0.95</f>
        <v>150.84980869863071</v>
      </c>
      <c r="D362" s="6">
        <f t="shared" si="11"/>
        <v>43.151778697785986</v>
      </c>
      <c r="E362" s="5">
        <f>D362*Parametreler!$B$4</f>
        <v>145292.1841676296</v>
      </c>
    </row>
    <row r="363" spans="1:6" x14ac:dyDescent="0.3">
      <c r="A363" s="3">
        <v>45653</v>
      </c>
      <c r="B363" s="5">
        <f t="shared" si="10"/>
        <v>145443.03397632716</v>
      </c>
      <c r="C363" s="5">
        <f>B363*(Parametreler!$B$1/366)*0.95</f>
        <v>151.00642871859102</v>
      </c>
      <c r="D363" s="6">
        <f t="shared" si="11"/>
        <v>43.196581090969481</v>
      </c>
      <c r="E363" s="5">
        <f>D363*Parametreler!$B$4</f>
        <v>145443.03397632824</v>
      </c>
    </row>
    <row r="364" spans="1:6" x14ac:dyDescent="0.3">
      <c r="A364" s="3">
        <v>45654</v>
      </c>
      <c r="B364" s="5">
        <f t="shared" si="10"/>
        <v>145594.04040504576</v>
      </c>
      <c r="C364" s="5">
        <f>B364*(Parametreler!$B$1/366)*0.95</f>
        <v>151.16321134950104</v>
      </c>
      <c r="D364" s="6">
        <f t="shared" si="11"/>
        <v>43.241430000298905</v>
      </c>
      <c r="E364" s="5">
        <f>D364*Parametreler!$B$4</f>
        <v>145594.04040504684</v>
      </c>
    </row>
    <row r="365" spans="1:6" x14ac:dyDescent="0.3">
      <c r="A365" s="3">
        <v>45655</v>
      </c>
      <c r="B365" s="5">
        <f t="shared" si="10"/>
        <v>145745.20361639527</v>
      </c>
      <c r="C365" s="5">
        <f>B365*(Parametreler!$B$1/366)*0.95</f>
        <v>151.32015676019179</v>
      </c>
      <c r="D365" s="6">
        <f t="shared" si="11"/>
        <v>43.286325474069706</v>
      </c>
      <c r="E365" s="5">
        <f>D365*Parametreler!$B$4</f>
        <v>145745.20361639632</v>
      </c>
    </row>
    <row r="366" spans="1:6" x14ac:dyDescent="0.3">
      <c r="A366" s="3">
        <v>45656</v>
      </c>
      <c r="B366" s="5">
        <f t="shared" si="10"/>
        <v>145896.52377315547</v>
      </c>
      <c r="C366" s="5">
        <f>B366*(Parametreler!$B$1/366)*0.95</f>
        <v>151.4772651196696</v>
      </c>
      <c r="D366" s="6">
        <f t="shared" si="11"/>
        <v>43.331267560627481</v>
      </c>
      <c r="E366" s="5">
        <f>D366*Parametreler!$B$4</f>
        <v>145896.52377315651</v>
      </c>
    </row>
    <row r="367" spans="1:6" x14ac:dyDescent="0.3">
      <c r="A367" s="3">
        <v>45657</v>
      </c>
      <c r="B367" s="5">
        <f t="shared" si="10"/>
        <v>146048.00103827514</v>
      </c>
      <c r="C367" s="5">
        <f>B367*(Parametreler!$B$1/366)*0.95</f>
        <v>151.63453659711624</v>
      </c>
      <c r="D367" s="6">
        <f t="shared" si="11"/>
        <v>43.376256308368021</v>
      </c>
      <c r="E367" s="5">
        <f>D367*Parametreler!$B$4</f>
        <v>146048.00103827618</v>
      </c>
      <c r="F367">
        <f>(D367-D2)/D2</f>
        <v>0.46048001038276165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AE4CD-CC66-4F3E-B1D6-8668B4EBA6DE}">
  <dimension ref="A1:E14"/>
  <sheetViews>
    <sheetView workbookViewId="0">
      <selection activeCell="D14" sqref="D14"/>
    </sheetView>
  </sheetViews>
  <sheetFormatPr defaultRowHeight="14.4" x14ac:dyDescent="0.3"/>
  <cols>
    <col min="1" max="1" width="9.109375" bestFit="1" customWidth="1"/>
    <col min="2" max="2" width="14.44140625" bestFit="1" customWidth="1"/>
    <col min="3" max="3" width="26.109375" bestFit="1" customWidth="1"/>
    <col min="5" max="5" width="10" bestFit="1" customWidth="1"/>
  </cols>
  <sheetData>
    <row r="1" spans="1:5" x14ac:dyDescent="0.3">
      <c r="A1" s="2" t="s">
        <v>1</v>
      </c>
      <c r="B1" s="2" t="s">
        <v>2</v>
      </c>
      <c r="C1" s="2" t="s">
        <v>6</v>
      </c>
      <c r="D1" s="2" t="s">
        <v>4</v>
      </c>
    </row>
    <row r="2" spans="1:5" x14ac:dyDescent="0.3">
      <c r="A2" s="3">
        <v>45292</v>
      </c>
      <c r="B2" s="4">
        <f>Parametreler!$B$3</f>
        <v>100000</v>
      </c>
      <c r="C2" s="5">
        <f>B2*Parametreler!$B$2*(_xlfn.DAYS(A3,A2)/366)*0.95</f>
        <v>3379.5081967213114</v>
      </c>
      <c r="D2">
        <f>Parametreler!B5</f>
        <v>29.7</v>
      </c>
      <c r="E2" s="5">
        <f>Parametreler!$B$4*D2</f>
        <v>100000</v>
      </c>
    </row>
    <row r="3" spans="1:5" x14ac:dyDescent="0.3">
      <c r="A3" s="3">
        <f>EDATE(A2,1)</f>
        <v>45323</v>
      </c>
      <c r="B3" s="5">
        <f>B2+C2</f>
        <v>103379.5081967213</v>
      </c>
      <c r="C3" s="5">
        <f>B3*Parametreler!$B$2*(_xlfn.DAYS(A4,A3)/366)*0.95</f>
        <v>3268.317730448804</v>
      </c>
      <c r="D3" s="5">
        <f>D2*(1+C2/B2)</f>
        <v>30.703713934426226</v>
      </c>
      <c r="E3" s="5">
        <f>Parametreler!$B$4*D3</f>
        <v>103379.5081967213</v>
      </c>
    </row>
    <row r="4" spans="1:5" x14ac:dyDescent="0.3">
      <c r="A4" s="3">
        <f t="shared" ref="A4:A12" si="0">EDATE(A3,1)</f>
        <v>45352</v>
      </c>
      <c r="B4" s="5">
        <f t="shared" ref="B4:B14" si="1">B3+C3</f>
        <v>106647.82592717011</v>
      </c>
      <c r="C4" s="5">
        <f>B4*Parametreler!$B$2*(_xlfn.DAYS(A5,A4)/366)*0.95</f>
        <v>3604.1720188337895</v>
      </c>
      <c r="D4" s="5">
        <f t="shared" ref="D4:D14" si="2">D3*(1+C3/B3)</f>
        <v>31.67440430036952</v>
      </c>
      <c r="E4" s="5">
        <f>Parametreler!$B$4*D4</f>
        <v>106647.82592717011</v>
      </c>
    </row>
    <row r="5" spans="1:5" x14ac:dyDescent="0.3">
      <c r="A5" s="3">
        <f t="shared" si="0"/>
        <v>45383</v>
      </c>
      <c r="B5" s="5">
        <f t="shared" si="1"/>
        <v>110251.9979460039</v>
      </c>
      <c r="C5" s="5">
        <f>B5*Parametreler!$B$2*(_xlfn.DAYS(A6,A5)/366)*0.95</f>
        <v>3605.7825557750448</v>
      </c>
      <c r="D5" s="5">
        <f t="shared" si="2"/>
        <v>32.744843389963151</v>
      </c>
      <c r="E5" s="5">
        <f>Parametreler!$B$4*D5</f>
        <v>110251.99794600389</v>
      </c>
    </row>
    <row r="6" spans="1:5" x14ac:dyDescent="0.3">
      <c r="A6" s="3">
        <f t="shared" si="0"/>
        <v>45413</v>
      </c>
      <c r="B6" s="5">
        <f t="shared" si="1"/>
        <v>113857.78050177895</v>
      </c>
      <c r="C6" s="5">
        <f>B6*Parametreler!$B$2*(_xlfn.DAYS(A7,A6)/366)*0.95</f>
        <v>3847.8330246625783</v>
      </c>
      <c r="D6" s="5">
        <f t="shared" si="2"/>
        <v>33.81576080902834</v>
      </c>
      <c r="E6" s="5">
        <f>Parametreler!$B$4*D6</f>
        <v>113857.78050177894</v>
      </c>
    </row>
    <row r="7" spans="1:5" x14ac:dyDescent="0.3">
      <c r="A7" s="3">
        <f t="shared" si="0"/>
        <v>45444</v>
      </c>
      <c r="B7" s="5">
        <f t="shared" si="1"/>
        <v>117705.61352644154</v>
      </c>
      <c r="C7" s="5">
        <f>B7*Parametreler!$B$2*(_xlfn.DAYS(A8,A7)/366)*0.95</f>
        <v>3849.5524423811612</v>
      </c>
      <c r="D7" s="5">
        <f t="shared" si="2"/>
        <v>34.958567217353121</v>
      </c>
      <c r="E7" s="5">
        <f>Parametreler!$B$4*D7</f>
        <v>117705.61352644149</v>
      </c>
    </row>
    <row r="8" spans="1:5" x14ac:dyDescent="0.3">
      <c r="A8" s="3">
        <f t="shared" si="0"/>
        <v>45474</v>
      </c>
      <c r="B8" s="5">
        <f t="shared" si="1"/>
        <v>121555.16596882269</v>
      </c>
      <c r="C8" s="5">
        <f>B8*Parametreler!$B$2*(_xlfn.DAYS(A9,A8)/366)*0.95</f>
        <v>4107.9667974545573</v>
      </c>
      <c r="D8" s="5">
        <f t="shared" si="2"/>
        <v>36.10188429274033</v>
      </c>
      <c r="E8" s="5">
        <f>Parametreler!$B$4*D8</f>
        <v>121555.16596882266</v>
      </c>
    </row>
    <row r="9" spans="1:5" x14ac:dyDescent="0.3">
      <c r="A9" s="3">
        <f t="shared" si="0"/>
        <v>45505</v>
      </c>
      <c r="B9" s="5">
        <f t="shared" si="1"/>
        <v>125663.13276627725</v>
      </c>
      <c r="C9" s="5">
        <f>B9*Parametreler!$B$2*(_xlfn.DAYS(A10,A9)/366)*0.95</f>
        <v>4246.7958720931238</v>
      </c>
      <c r="D9" s="5">
        <f t="shared" si="2"/>
        <v>37.321950431584327</v>
      </c>
      <c r="E9" s="5">
        <f>Parametreler!$B$4*D9</f>
        <v>125663.13276627719</v>
      </c>
    </row>
    <row r="10" spans="1:5" x14ac:dyDescent="0.3">
      <c r="A10" s="3">
        <f t="shared" si="0"/>
        <v>45536</v>
      </c>
      <c r="B10" s="5">
        <f t="shared" si="1"/>
        <v>129909.92863837037</v>
      </c>
      <c r="C10" s="5">
        <f>B10*Parametreler!$B$2*(_xlfn.DAYS(A11,A10)/366)*0.95</f>
        <v>4248.6935677630963</v>
      </c>
      <c r="D10" s="5">
        <f t="shared" si="2"/>
        <v>38.583248805595979</v>
      </c>
      <c r="E10" s="5">
        <f>Parametreler!$B$4*D10</f>
        <v>129909.9286383703</v>
      </c>
    </row>
    <row r="11" spans="1:5" x14ac:dyDescent="0.3">
      <c r="A11" s="3">
        <f t="shared" si="0"/>
        <v>45566</v>
      </c>
      <c r="B11" s="5">
        <f t="shared" si="1"/>
        <v>134158.62220613347</v>
      </c>
      <c r="C11" s="5">
        <f>B11*Parametreler!$B$2*(_xlfn.DAYS(A12,A11)/366)*0.95</f>
        <v>4533.9016340646576</v>
      </c>
      <c r="D11" s="5">
        <f t="shared" si="2"/>
        <v>39.845110795221622</v>
      </c>
      <c r="E11" s="5">
        <f>Parametreler!$B$4*D11</f>
        <v>134158.62220613341</v>
      </c>
    </row>
    <row r="12" spans="1:5" x14ac:dyDescent="0.3">
      <c r="A12" s="3">
        <f t="shared" si="0"/>
        <v>45597</v>
      </c>
      <c r="B12" s="5">
        <f t="shared" si="1"/>
        <v>138692.52384019812</v>
      </c>
      <c r="C12" s="5">
        <f>B12*Parametreler!$B$2*(_xlfn.DAYS(A13,A12)/366)*0.95</f>
        <v>4535.9276239540195</v>
      </c>
      <c r="D12" s="5">
        <f t="shared" si="2"/>
        <v>41.191679580538825</v>
      </c>
      <c r="E12" s="5">
        <f>Parametreler!$B$4*D12</f>
        <v>138692.52384019806</v>
      </c>
    </row>
    <row r="13" spans="1:5" x14ac:dyDescent="0.3">
      <c r="A13" s="3">
        <f>EDATE(A12,1)</f>
        <v>45627</v>
      </c>
      <c r="B13" s="5">
        <f t="shared" si="1"/>
        <v>143228.45146415214</v>
      </c>
      <c r="C13" s="5">
        <f>B13*Parametreler!$B$2*(_xlfn.DAYS(A14,A13)/366)*0.95</f>
        <v>4840.4172572680263</v>
      </c>
      <c r="D13" s="5">
        <f t="shared" si="2"/>
        <v>42.538850084853173</v>
      </c>
      <c r="E13" s="5">
        <f>Parametreler!$B$4*D13</f>
        <v>143228.45146415211</v>
      </c>
    </row>
    <row r="14" spans="1:5" x14ac:dyDescent="0.3">
      <c r="A14" s="3">
        <f>EDATE(A13,1)</f>
        <v>45658</v>
      </c>
      <c r="B14" s="5">
        <f t="shared" si="1"/>
        <v>148068.86872142018</v>
      </c>
      <c r="C14" s="5"/>
      <c r="D14" s="5">
        <f t="shared" si="2"/>
        <v>43.976454010261776</v>
      </c>
      <c r="E14" s="5">
        <f>Parametreler!$B$4*D14</f>
        <v>148068.86872142012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Parametreler</vt:lpstr>
      <vt:lpstr>Hesaplamalar Günlük</vt:lpstr>
      <vt:lpstr>Hesaplamalar Aylık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2024-01-03T16:05:53Z</dcterms:modified>
</cp:coreProperties>
</file>